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mc:AlternateContent xmlns:mc="http://schemas.openxmlformats.org/markup-compatibility/2006">
    <mc:Choice Requires="x15">
      <x15ac:absPath xmlns:x15ac="http://schemas.microsoft.com/office/spreadsheetml/2010/11/ac" url="Z:\Newsletters and Updates\Provider Updates\2024\Addresses\24-XXX_NW_CA_POSTINGS TO CALAIM PAGE\Capacity Report Excel files .1.5.24\"/>
    </mc:Choice>
  </mc:AlternateContent>
  <xr:revisionPtr revIDLastSave="0" documentId="8_{8E6C6786-3B02-488C-A890-A4AC73499A90}" xr6:coauthVersionLast="47" xr6:coauthVersionMax="47" xr10:uidLastSave="{00000000-0000-0000-0000-000000000000}"/>
  <workbookProtection workbookAlgorithmName="SHA-512" workbookHashValue="U4Du2r+5GUWEXftSSwRMpJzWfIa2Gez9fwkt/bJSVgpc6SIS0wKbgE4++/vQ/YFctV4VcIAmizD7NnhbxxavFw==" workbookSaltValue="g1JJrmpUhy/MQyOFC2fXLA==" workbookSpinCount="100000" lockStructure="1"/>
  <bookViews>
    <workbookView xWindow="28680" yWindow="-120" windowWidth="29040" windowHeight="15720" tabRatio="793" xr2:uid="{00000000-000D-0000-FFFF-FFFF00000000}"/>
  </bookViews>
  <sheets>
    <sheet name="Instructions" sheetId="7" r:id="rId1"/>
    <sheet name="Health Homes Locations" sheetId="22" state="veryHidden" r:id="rId2"/>
    <sheet name="Staffing" sheetId="6" state="veryHidden" r:id="rId3"/>
    <sheet name="Staffing EXAMPLE" sheetId="10" state="veryHidden" r:id="rId4"/>
    <sheet name="Caseload" sheetId="4" state="veryHidden" r:id="rId5"/>
    <sheet name="Caseload EXAMPLE" sheetId="11" state="veryHidden" r:id="rId6"/>
    <sheet name="CS Location" sheetId="31" r:id="rId7"/>
    <sheet name="CS Referral Capacity" sheetId="28" r:id="rId8"/>
    <sheet name="CS MCPs" sheetId="30" r:id="rId9"/>
    <sheet name="Capacity Summary" sheetId="19" r:id="rId10"/>
    <sheet name="Table Values" sheetId="20" state="veryHidden" r:id="rId11"/>
    <sheet name="Assumptions" sheetId="18" state="hidden" r:id="rId12"/>
    <sheet name="Drop Downs" sheetId="29" state="hidden" r:id="rId13"/>
    <sheet name="Market Share" sheetId="21" state="veryHidden" r:id="rId14"/>
  </sheets>
  <externalReferences>
    <externalReference r:id="rId15"/>
    <externalReference r:id="rId16"/>
  </externalReferences>
  <definedNames>
    <definedName name="_xlnm._FilterDatabase" localSheetId="11" hidden="1">Assumptions!$A$4:$A$5</definedName>
    <definedName name="_xlnm._FilterDatabase" localSheetId="13" hidden="1">'Market Share'!$A$2:$F$31</definedName>
    <definedName name="_xlnm._FilterDatabase" localSheetId="2" hidden="1">Staffing!$A$1:$AC$2</definedName>
    <definedName name="_xlnm._FilterDatabase" localSheetId="3" hidden="1">'Staffing EXAMPLE'!$A$1:$AC$2</definedName>
    <definedName name="ClinicNPI" localSheetId="6">OFFSET('CS Location'!$C$5, 0, 0, COUNTA('CS Location'!$C:$C), 1)</definedName>
    <definedName name="ClinicNPI">OFFSET(#REF!, 0, 0, COUNTA(#REF!), 1)</definedName>
    <definedName name="County">'Drop Downs'!$A$2:$A$37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8" i="18" l="1"/>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I145" i="18"/>
  <c r="AG146" i="18"/>
  <c r="AK148" i="18"/>
  <c r="AI149" i="18"/>
  <c r="AG150" i="18"/>
  <c r="AK152" i="18"/>
  <c r="AI153" i="18"/>
  <c r="A7" i="19"/>
  <c r="A8" i="19"/>
  <c r="A9" i="19"/>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D91" i="19"/>
  <c r="O92" i="19"/>
  <c r="N92" i="19"/>
  <c r="M92" i="19"/>
  <c r="L92" i="19"/>
  <c r="K92" i="19"/>
  <c r="J92" i="19"/>
  <c r="I92" i="19"/>
  <c r="H92" i="19"/>
  <c r="G92" i="19"/>
  <c r="F92" i="19"/>
  <c r="E92" i="19"/>
  <c r="D92" i="19"/>
  <c r="C92" i="19"/>
  <c r="B92" i="19"/>
  <c r="O91" i="19"/>
  <c r="N91" i="19"/>
  <c r="M91" i="19"/>
  <c r="L91" i="19"/>
  <c r="K91" i="19"/>
  <c r="J91" i="19"/>
  <c r="I91" i="19"/>
  <c r="H91" i="19"/>
  <c r="G91" i="19"/>
  <c r="F91" i="19"/>
  <c r="E91" i="19"/>
  <c r="C91" i="19"/>
  <c r="B91" i="19"/>
  <c r="O90" i="19"/>
  <c r="N90" i="19"/>
  <c r="M90" i="19"/>
  <c r="L90" i="19"/>
  <c r="K90" i="19"/>
  <c r="J90" i="19"/>
  <c r="I90" i="19"/>
  <c r="H90" i="19"/>
  <c r="G90" i="19"/>
  <c r="F90" i="19"/>
  <c r="E90" i="19"/>
  <c r="D90" i="19"/>
  <c r="C90" i="19"/>
  <c r="B90" i="19"/>
  <c r="O89" i="19"/>
  <c r="N89" i="19"/>
  <c r="M89" i="19"/>
  <c r="L89" i="19"/>
  <c r="K89" i="19"/>
  <c r="J89" i="19"/>
  <c r="I89" i="19"/>
  <c r="H89" i="19"/>
  <c r="G89" i="19"/>
  <c r="F89" i="19"/>
  <c r="E89" i="19"/>
  <c r="D89" i="19"/>
  <c r="C89" i="19"/>
  <c r="B89" i="19"/>
  <c r="O88" i="19"/>
  <c r="N88" i="19"/>
  <c r="M88" i="19"/>
  <c r="L88" i="19"/>
  <c r="K88" i="19"/>
  <c r="J88" i="19"/>
  <c r="I88" i="19"/>
  <c r="H88" i="19"/>
  <c r="G88" i="19"/>
  <c r="F88" i="19"/>
  <c r="E88" i="19"/>
  <c r="D88" i="19"/>
  <c r="C88" i="19"/>
  <c r="B88" i="19"/>
  <c r="O87" i="19"/>
  <c r="N87" i="19"/>
  <c r="M87" i="19"/>
  <c r="L87" i="19"/>
  <c r="K87" i="19"/>
  <c r="J87" i="19"/>
  <c r="I87" i="19"/>
  <c r="H87" i="19"/>
  <c r="G87" i="19"/>
  <c r="F87" i="19"/>
  <c r="E87" i="19"/>
  <c r="D87" i="19"/>
  <c r="C87" i="19"/>
  <c r="B87" i="19"/>
  <c r="O86" i="19"/>
  <c r="N86" i="19"/>
  <c r="M86" i="19"/>
  <c r="L86" i="19"/>
  <c r="K86" i="19"/>
  <c r="J86" i="19"/>
  <c r="I86" i="19"/>
  <c r="H86" i="19"/>
  <c r="G86" i="19"/>
  <c r="F86" i="19"/>
  <c r="E86" i="19"/>
  <c r="D86" i="19"/>
  <c r="C86" i="19"/>
  <c r="B86" i="19"/>
  <c r="O85" i="19"/>
  <c r="N85" i="19"/>
  <c r="M85" i="19"/>
  <c r="L85" i="19"/>
  <c r="K85" i="19"/>
  <c r="J85" i="19"/>
  <c r="I85" i="19"/>
  <c r="H85" i="19"/>
  <c r="G85" i="19"/>
  <c r="F85" i="19"/>
  <c r="E85" i="19"/>
  <c r="D85" i="19"/>
  <c r="C85" i="19"/>
  <c r="B85" i="19"/>
  <c r="O84" i="19"/>
  <c r="N84" i="19"/>
  <c r="M84" i="19"/>
  <c r="L84" i="19"/>
  <c r="K84" i="19"/>
  <c r="J84" i="19"/>
  <c r="I84" i="19"/>
  <c r="H84" i="19"/>
  <c r="G84" i="19"/>
  <c r="F84" i="19"/>
  <c r="E84" i="19"/>
  <c r="D84" i="19"/>
  <c r="C84" i="19"/>
  <c r="B84" i="19"/>
  <c r="O83" i="19"/>
  <c r="N83" i="19"/>
  <c r="M83" i="19"/>
  <c r="L83" i="19"/>
  <c r="K83" i="19"/>
  <c r="J83" i="19"/>
  <c r="I83" i="19"/>
  <c r="H83" i="19"/>
  <c r="G83" i="19"/>
  <c r="F83" i="19"/>
  <c r="E83" i="19"/>
  <c r="D83" i="19"/>
  <c r="C83" i="19"/>
  <c r="B83" i="19"/>
  <c r="O82" i="19"/>
  <c r="N82" i="19"/>
  <c r="M82" i="19"/>
  <c r="L82" i="19"/>
  <c r="K82" i="19"/>
  <c r="J82" i="19"/>
  <c r="I82" i="19"/>
  <c r="H82" i="19"/>
  <c r="G82" i="19"/>
  <c r="F82" i="19"/>
  <c r="E82" i="19"/>
  <c r="D82" i="19"/>
  <c r="C82" i="19"/>
  <c r="B82" i="19"/>
  <c r="O81" i="19"/>
  <c r="N81" i="19"/>
  <c r="M81" i="19"/>
  <c r="L81" i="19"/>
  <c r="K81" i="19"/>
  <c r="J81" i="19"/>
  <c r="I81" i="19"/>
  <c r="H81" i="19"/>
  <c r="G81" i="19"/>
  <c r="F81" i="19"/>
  <c r="E81" i="19"/>
  <c r="D81" i="19"/>
  <c r="C81" i="19"/>
  <c r="B81" i="19"/>
  <c r="O80" i="19"/>
  <c r="N80" i="19"/>
  <c r="M80" i="19"/>
  <c r="L80" i="19"/>
  <c r="K80" i="19"/>
  <c r="J80" i="19"/>
  <c r="I80" i="19"/>
  <c r="H80" i="19"/>
  <c r="G80" i="19"/>
  <c r="F80" i="19"/>
  <c r="E80" i="19"/>
  <c r="D80" i="19"/>
  <c r="C80" i="19"/>
  <c r="B80" i="19"/>
  <c r="O79" i="19"/>
  <c r="N79" i="19"/>
  <c r="M79" i="19"/>
  <c r="L79" i="19"/>
  <c r="K79" i="19"/>
  <c r="J79" i="19"/>
  <c r="I79" i="19"/>
  <c r="H79" i="19"/>
  <c r="G79" i="19"/>
  <c r="F79" i="19"/>
  <c r="E79" i="19"/>
  <c r="D79" i="19"/>
  <c r="C79" i="19"/>
  <c r="B79" i="19"/>
  <c r="O78" i="19"/>
  <c r="N78" i="19"/>
  <c r="M78" i="19"/>
  <c r="L78" i="19"/>
  <c r="K78" i="19"/>
  <c r="J78" i="19"/>
  <c r="I78" i="19"/>
  <c r="H78" i="19"/>
  <c r="G78" i="19"/>
  <c r="F78" i="19"/>
  <c r="E78" i="19"/>
  <c r="D78" i="19"/>
  <c r="C78" i="19"/>
  <c r="B78" i="19"/>
  <c r="O77" i="19"/>
  <c r="N77" i="19"/>
  <c r="M77" i="19"/>
  <c r="L77" i="19"/>
  <c r="K77" i="19"/>
  <c r="J77" i="19"/>
  <c r="I77" i="19"/>
  <c r="H77" i="19"/>
  <c r="G77" i="19"/>
  <c r="F77" i="19"/>
  <c r="E77" i="19"/>
  <c r="D77" i="19"/>
  <c r="C77" i="19"/>
  <c r="B77" i="19"/>
  <c r="O76" i="19"/>
  <c r="N76" i="19"/>
  <c r="M76" i="19"/>
  <c r="L76" i="19"/>
  <c r="K76" i="19"/>
  <c r="J76" i="19"/>
  <c r="I76" i="19"/>
  <c r="H76" i="19"/>
  <c r="G76" i="19"/>
  <c r="F76" i="19"/>
  <c r="E76" i="19"/>
  <c r="D76" i="19"/>
  <c r="C76" i="19"/>
  <c r="B76" i="19"/>
  <c r="O75" i="19"/>
  <c r="N75" i="19"/>
  <c r="M75" i="19"/>
  <c r="L75" i="19"/>
  <c r="K75" i="19"/>
  <c r="J75" i="19"/>
  <c r="I75" i="19"/>
  <c r="H75" i="19"/>
  <c r="G75" i="19"/>
  <c r="F75" i="19"/>
  <c r="E75" i="19"/>
  <c r="D75" i="19"/>
  <c r="C75" i="19"/>
  <c r="B75" i="19"/>
  <c r="O74" i="19"/>
  <c r="N74" i="19"/>
  <c r="M74" i="19"/>
  <c r="L74" i="19"/>
  <c r="K74" i="19"/>
  <c r="J74" i="19"/>
  <c r="I74" i="19"/>
  <c r="H74" i="19"/>
  <c r="G74" i="19"/>
  <c r="F74" i="19"/>
  <c r="E74" i="19"/>
  <c r="D74" i="19"/>
  <c r="C74" i="19"/>
  <c r="B74" i="19"/>
  <c r="O73" i="19"/>
  <c r="N73" i="19"/>
  <c r="M73" i="19"/>
  <c r="L73" i="19"/>
  <c r="K73" i="19"/>
  <c r="J73" i="19"/>
  <c r="I73" i="19"/>
  <c r="H73" i="19"/>
  <c r="G73" i="19"/>
  <c r="F73" i="19"/>
  <c r="E73" i="19"/>
  <c r="D73" i="19"/>
  <c r="C73" i="19"/>
  <c r="B73" i="19"/>
  <c r="O72" i="19"/>
  <c r="N72" i="19"/>
  <c r="M72" i="19"/>
  <c r="L72" i="19"/>
  <c r="K72" i="19"/>
  <c r="J72" i="19"/>
  <c r="I72" i="19"/>
  <c r="H72" i="19"/>
  <c r="G72" i="19"/>
  <c r="F72" i="19"/>
  <c r="E72" i="19"/>
  <c r="D72" i="19"/>
  <c r="C72" i="19"/>
  <c r="B72" i="19"/>
  <c r="O71" i="19"/>
  <c r="N71" i="19"/>
  <c r="M71" i="19"/>
  <c r="L71" i="19"/>
  <c r="K71" i="19"/>
  <c r="J71" i="19"/>
  <c r="I71" i="19"/>
  <c r="H71" i="19"/>
  <c r="G71" i="19"/>
  <c r="F71" i="19"/>
  <c r="E71" i="19"/>
  <c r="D71" i="19"/>
  <c r="C71" i="19"/>
  <c r="B71" i="19"/>
  <c r="O70" i="19"/>
  <c r="N70" i="19"/>
  <c r="M70" i="19"/>
  <c r="L70" i="19"/>
  <c r="K70" i="19"/>
  <c r="J70" i="19"/>
  <c r="I70" i="19"/>
  <c r="H70" i="19"/>
  <c r="G70" i="19"/>
  <c r="F70" i="19"/>
  <c r="E70" i="19"/>
  <c r="D70" i="19"/>
  <c r="C70" i="19"/>
  <c r="B70" i="19"/>
  <c r="O69" i="19"/>
  <c r="N69" i="19"/>
  <c r="M69" i="19"/>
  <c r="L69" i="19"/>
  <c r="K69" i="19"/>
  <c r="J69" i="19"/>
  <c r="I69" i="19"/>
  <c r="H69" i="19"/>
  <c r="G69" i="19"/>
  <c r="F69" i="19"/>
  <c r="E69" i="19"/>
  <c r="D69" i="19"/>
  <c r="C69" i="19"/>
  <c r="B69" i="19"/>
  <c r="O68" i="19"/>
  <c r="N68" i="19"/>
  <c r="M68" i="19"/>
  <c r="L68" i="19"/>
  <c r="K68" i="19"/>
  <c r="J68" i="19"/>
  <c r="I68" i="19"/>
  <c r="H68" i="19"/>
  <c r="G68" i="19"/>
  <c r="F68" i="19"/>
  <c r="E68" i="19"/>
  <c r="D68" i="19"/>
  <c r="C68" i="19"/>
  <c r="B68" i="19"/>
  <c r="O67" i="19"/>
  <c r="N67" i="19"/>
  <c r="M67" i="19"/>
  <c r="L67" i="19"/>
  <c r="K67" i="19"/>
  <c r="J67" i="19"/>
  <c r="I67" i="19"/>
  <c r="H67" i="19"/>
  <c r="G67" i="19"/>
  <c r="F67" i="19"/>
  <c r="E67" i="19"/>
  <c r="D67" i="19"/>
  <c r="C67" i="19"/>
  <c r="B67" i="19"/>
  <c r="O66" i="19"/>
  <c r="N66" i="19"/>
  <c r="M66" i="19"/>
  <c r="L66" i="19"/>
  <c r="K66" i="19"/>
  <c r="J66" i="19"/>
  <c r="I66" i="19"/>
  <c r="H66" i="19"/>
  <c r="G66" i="19"/>
  <c r="F66" i="19"/>
  <c r="E66" i="19"/>
  <c r="D66" i="19"/>
  <c r="C66" i="19"/>
  <c r="B66" i="19"/>
  <c r="O65" i="19"/>
  <c r="N65" i="19"/>
  <c r="M65" i="19"/>
  <c r="L65" i="19"/>
  <c r="K65" i="19"/>
  <c r="J65" i="19"/>
  <c r="I65" i="19"/>
  <c r="H65" i="19"/>
  <c r="G65" i="19"/>
  <c r="F65" i="19"/>
  <c r="E65" i="19"/>
  <c r="D65" i="19"/>
  <c r="C65" i="19"/>
  <c r="B65" i="19"/>
  <c r="O64" i="19"/>
  <c r="N64" i="19"/>
  <c r="M64" i="19"/>
  <c r="L64" i="19"/>
  <c r="K64" i="19"/>
  <c r="J64" i="19"/>
  <c r="I64" i="19"/>
  <c r="H64" i="19"/>
  <c r="G64" i="19"/>
  <c r="F64" i="19"/>
  <c r="E64" i="19"/>
  <c r="D64" i="19"/>
  <c r="C64" i="19"/>
  <c r="B64" i="19"/>
  <c r="O63" i="19"/>
  <c r="N63" i="19"/>
  <c r="M63" i="19"/>
  <c r="L63" i="19"/>
  <c r="K63" i="19"/>
  <c r="J63" i="19"/>
  <c r="I63" i="19"/>
  <c r="H63" i="19"/>
  <c r="G63" i="19"/>
  <c r="F63" i="19"/>
  <c r="E63" i="19"/>
  <c r="D63" i="19"/>
  <c r="C63" i="19"/>
  <c r="B63" i="19"/>
  <c r="O62" i="19"/>
  <c r="N62" i="19"/>
  <c r="M62" i="19"/>
  <c r="L62" i="19"/>
  <c r="K62" i="19"/>
  <c r="J62" i="19"/>
  <c r="I62" i="19"/>
  <c r="H62" i="19"/>
  <c r="G62" i="19"/>
  <c r="F62" i="19"/>
  <c r="E62" i="19"/>
  <c r="D62" i="19"/>
  <c r="C62" i="19"/>
  <c r="B62" i="19"/>
  <c r="O61" i="19"/>
  <c r="N61" i="19"/>
  <c r="M61" i="19"/>
  <c r="L61" i="19"/>
  <c r="K61" i="19"/>
  <c r="J61" i="19"/>
  <c r="I61" i="19"/>
  <c r="H61" i="19"/>
  <c r="G61" i="19"/>
  <c r="F61" i="19"/>
  <c r="E61" i="19"/>
  <c r="D61" i="19"/>
  <c r="C61" i="19"/>
  <c r="B61" i="19"/>
  <c r="O60" i="19"/>
  <c r="N60" i="19"/>
  <c r="M60" i="19"/>
  <c r="L60" i="19"/>
  <c r="K60" i="19"/>
  <c r="J60" i="19"/>
  <c r="I60" i="19"/>
  <c r="H60" i="19"/>
  <c r="G60" i="19"/>
  <c r="F60" i="19"/>
  <c r="E60" i="19"/>
  <c r="D60" i="19"/>
  <c r="C60" i="19"/>
  <c r="B60" i="19"/>
  <c r="O59" i="19"/>
  <c r="N59" i="19"/>
  <c r="M59" i="19"/>
  <c r="L59" i="19"/>
  <c r="K59" i="19"/>
  <c r="J59" i="19"/>
  <c r="I59" i="19"/>
  <c r="H59" i="19"/>
  <c r="G59" i="19"/>
  <c r="F59" i="19"/>
  <c r="E59" i="19"/>
  <c r="D59" i="19"/>
  <c r="C59" i="19"/>
  <c r="B59" i="19"/>
  <c r="O58" i="19"/>
  <c r="N58" i="19"/>
  <c r="M58" i="19"/>
  <c r="L58" i="19"/>
  <c r="K58" i="19"/>
  <c r="J58" i="19"/>
  <c r="I58" i="19"/>
  <c r="H58" i="19"/>
  <c r="G58" i="19"/>
  <c r="F58" i="19"/>
  <c r="E58" i="19"/>
  <c r="D58" i="19"/>
  <c r="C58" i="19"/>
  <c r="B58" i="19"/>
  <c r="O57" i="19"/>
  <c r="N57" i="19"/>
  <c r="M57" i="19"/>
  <c r="L57" i="19"/>
  <c r="K57" i="19"/>
  <c r="J57" i="19"/>
  <c r="I57" i="19"/>
  <c r="H57" i="19"/>
  <c r="G57" i="19"/>
  <c r="F57" i="19"/>
  <c r="E57" i="19"/>
  <c r="D57" i="19"/>
  <c r="C57" i="19"/>
  <c r="B57" i="19"/>
  <c r="AF102" i="18"/>
  <c r="AF107" i="18" s="1"/>
  <c r="AG102" i="18"/>
  <c r="AG107" i="18" s="1"/>
  <c r="AH102" i="18"/>
  <c r="AH108" i="18" s="1"/>
  <c r="AI102" i="18"/>
  <c r="AI112" i="18" s="1"/>
  <c r="AJ102" i="18"/>
  <c r="AJ109" i="18" s="1"/>
  <c r="AK102" i="18"/>
  <c r="AK108" i="18" s="1"/>
  <c r="AK20" i="30"/>
  <c r="AJ20" i="30"/>
  <c r="AI20" i="30"/>
  <c r="AH20" i="30"/>
  <c r="AG20" i="30"/>
  <c r="AF20" i="30"/>
  <c r="B20" i="30"/>
  <c r="AK144" i="18" l="1"/>
  <c r="AG142" i="18"/>
  <c r="AI141" i="18"/>
  <c r="AK140" i="18"/>
  <c r="AH153" i="18"/>
  <c r="AJ152" i="18"/>
  <c r="AF150" i="18"/>
  <c r="AH149" i="18"/>
  <c r="AJ148" i="18"/>
  <c r="AF146" i="18"/>
  <c r="AH145" i="18"/>
  <c r="AJ144" i="18"/>
  <c r="AF142" i="18"/>
  <c r="AH141" i="18"/>
  <c r="AJ140" i="18"/>
  <c r="AG153" i="18"/>
  <c r="AI152" i="18"/>
  <c r="AK151" i="18"/>
  <c r="AG149" i="18"/>
  <c r="AI148" i="18"/>
  <c r="AK147" i="18"/>
  <c r="AG145" i="18"/>
  <c r="AI144" i="18"/>
  <c r="AK143" i="18"/>
  <c r="AG141" i="18"/>
  <c r="AI140" i="18"/>
  <c r="AF153" i="18"/>
  <c r="AH152" i="18"/>
  <c r="AJ151" i="18"/>
  <c r="AF149" i="18"/>
  <c r="AH148" i="18"/>
  <c r="AJ147" i="18"/>
  <c r="AF145" i="18"/>
  <c r="AH144" i="18"/>
  <c r="AJ143" i="18"/>
  <c r="AF141" i="18"/>
  <c r="AH140" i="18"/>
  <c r="AG152" i="18"/>
  <c r="AI151" i="18"/>
  <c r="AK150" i="18"/>
  <c r="AG148" i="18"/>
  <c r="AI147" i="18"/>
  <c r="AK146" i="18"/>
  <c r="AG144" i="18"/>
  <c r="AI143" i="18"/>
  <c r="AK142" i="18"/>
  <c r="AG140" i="18"/>
  <c r="AF152" i="18"/>
  <c r="AH151" i="18"/>
  <c r="AJ150" i="18"/>
  <c r="AF148" i="18"/>
  <c r="AH147" i="18"/>
  <c r="AJ146" i="18"/>
  <c r="AF144" i="18"/>
  <c r="AH143" i="18"/>
  <c r="AJ142" i="18"/>
  <c r="AF140" i="18"/>
  <c r="AK153" i="18"/>
  <c r="AG151" i="18"/>
  <c r="AI150" i="18"/>
  <c r="AK149" i="18"/>
  <c r="AG147" i="18"/>
  <c r="AI146" i="18"/>
  <c r="AK145" i="18"/>
  <c r="AG143" i="18"/>
  <c r="AI142" i="18"/>
  <c r="AK141" i="18"/>
  <c r="AJ153" i="18"/>
  <c r="AF151" i="18"/>
  <c r="AH150" i="18"/>
  <c r="AJ149" i="18"/>
  <c r="AF147" i="18"/>
  <c r="AH146" i="18"/>
  <c r="AJ145" i="18"/>
  <c r="AF143" i="18"/>
  <c r="AH142" i="18"/>
  <c r="AJ141" i="18"/>
  <c r="AG129" i="18"/>
  <c r="AI114" i="18"/>
  <c r="AG128" i="18"/>
  <c r="AG114" i="18"/>
  <c r="AG127" i="18"/>
  <c r="AG120" i="18"/>
  <c r="AI126" i="18"/>
  <c r="AH115" i="18"/>
  <c r="AG138" i="18"/>
  <c r="AG121" i="18"/>
  <c r="AG137" i="18"/>
  <c r="AI120" i="18"/>
  <c r="AG136" i="18"/>
  <c r="AI111" i="18"/>
  <c r="AG135" i="18"/>
  <c r="AG119" i="18"/>
  <c r="AG111" i="18"/>
  <c r="AI134" i="18"/>
  <c r="AG126" i="18"/>
  <c r="AG117" i="18"/>
  <c r="AI110" i="18"/>
  <c r="AI139" i="18"/>
  <c r="AG133" i="18"/>
  <c r="AI124" i="18"/>
  <c r="AI115" i="18"/>
  <c r="AG110" i="18"/>
  <c r="AG139" i="18"/>
  <c r="AI132" i="18"/>
  <c r="AG123" i="18"/>
  <c r="AI109" i="18"/>
  <c r="AI138" i="18"/>
  <c r="AG131" i="18"/>
  <c r="AG122" i="18"/>
  <c r="AG115" i="18"/>
  <c r="AG109" i="18"/>
  <c r="AJ136" i="18"/>
  <c r="AG130" i="18"/>
  <c r="AG124" i="18"/>
  <c r="AI118" i="18"/>
  <c r="AG113" i="18"/>
  <c r="AG108" i="18"/>
  <c r="AI136" i="18"/>
  <c r="AI129" i="18"/>
  <c r="AJ123" i="18"/>
  <c r="AH117" i="18"/>
  <c r="AG112" i="18"/>
  <c r="AI107" i="18"/>
  <c r="J93" i="19"/>
  <c r="C93" i="19"/>
  <c r="AF133" i="18"/>
  <c r="AI123" i="18"/>
  <c r="AF108" i="18"/>
  <c r="AI135" i="18"/>
  <c r="AF132" i="18"/>
  <c r="AI128" i="18"/>
  <c r="AI125" i="18"/>
  <c r="AI122" i="18"/>
  <c r="AI119" i="18"/>
  <c r="AI116" i="18"/>
  <c r="AI113" i="18"/>
  <c r="AF136" i="18"/>
  <c r="AF120" i="18"/>
  <c r="AF138" i="18"/>
  <c r="AI131" i="18"/>
  <c r="AF125" i="18"/>
  <c r="AF116" i="18"/>
  <c r="AF110" i="18"/>
  <c r="AF114" i="18"/>
  <c r="AF128" i="18"/>
  <c r="AF122" i="18"/>
  <c r="AF113" i="18"/>
  <c r="AF129" i="18"/>
  <c r="AF117" i="18"/>
  <c r="AF126" i="18"/>
  <c r="AF137" i="18"/>
  <c r="AF134" i="18"/>
  <c r="AI127" i="18"/>
  <c r="AF118" i="18"/>
  <c r="AI133" i="18"/>
  <c r="AF130" i="18"/>
  <c r="AF124" i="18"/>
  <c r="AF121" i="18"/>
  <c r="AI117" i="18"/>
  <c r="AF112" i="18"/>
  <c r="AI108" i="18"/>
  <c r="K93" i="19"/>
  <c r="D93" i="19"/>
  <c r="L93" i="19"/>
  <c r="F93" i="19"/>
  <c r="N93" i="19"/>
  <c r="AJ120" i="18"/>
  <c r="AJ115" i="18"/>
  <c r="AJ138" i="18"/>
  <c r="AJ130" i="18"/>
  <c r="AJ127" i="18"/>
  <c r="AJ122" i="18"/>
  <c r="AJ107" i="18"/>
  <c r="AJ132" i="18"/>
  <c r="AJ124" i="18"/>
  <c r="AJ112" i="18"/>
  <c r="AJ114" i="18"/>
  <c r="AJ134" i="18"/>
  <c r="AJ126" i="18"/>
  <c r="AJ116" i="18"/>
  <c r="AJ139" i="18"/>
  <c r="AJ131" i="18"/>
  <c r="AJ118" i="18"/>
  <c r="AJ111" i="18"/>
  <c r="AJ108" i="18"/>
  <c r="AH122" i="18"/>
  <c r="AH109" i="18"/>
  <c r="AH107" i="18"/>
  <c r="AH110" i="18"/>
  <c r="AH130" i="18"/>
  <c r="AH126" i="18"/>
  <c r="AH113" i="18"/>
  <c r="AH111" i="18"/>
  <c r="AH134" i="18"/>
  <c r="AH121" i="18"/>
  <c r="AH119" i="18"/>
  <c r="AH129" i="18"/>
  <c r="AH127" i="18"/>
  <c r="AH125" i="18"/>
  <c r="AH133" i="18"/>
  <c r="AH131" i="18"/>
  <c r="AH138" i="18"/>
  <c r="AH137" i="18"/>
  <c r="AH135" i="18"/>
  <c r="AH118" i="18"/>
  <c r="E93" i="19"/>
  <c r="M93" i="19"/>
  <c r="G93" i="19"/>
  <c r="O93" i="19"/>
  <c r="H93" i="19"/>
  <c r="I93" i="19"/>
  <c r="B93" i="19"/>
  <c r="AK138" i="18"/>
  <c r="AK122" i="18"/>
  <c r="AK134" i="18"/>
  <c r="AK118" i="18"/>
  <c r="AK130" i="18"/>
  <c r="AK110" i="18"/>
  <c r="AH139" i="18"/>
  <c r="AI137" i="18"/>
  <c r="AJ135" i="18"/>
  <c r="AG134" i="18"/>
  <c r="AG132" i="18"/>
  <c r="AI130" i="18"/>
  <c r="AJ128" i="18"/>
  <c r="AK126" i="18"/>
  <c r="AG125" i="18"/>
  <c r="AH123" i="18"/>
  <c r="AI121" i="18"/>
  <c r="AJ119" i="18"/>
  <c r="AG118" i="18"/>
  <c r="AG116" i="18"/>
  <c r="AH114" i="18"/>
  <c r="AJ110" i="18"/>
  <c r="AF109" i="18"/>
  <c r="P87" i="19"/>
  <c r="P88" i="19"/>
  <c r="P89" i="19"/>
  <c r="P90" i="19"/>
  <c r="P91" i="19"/>
  <c r="P92" i="19"/>
  <c r="AK137" i="18"/>
  <c r="AK133" i="18"/>
  <c r="AK129" i="18"/>
  <c r="AK125" i="18"/>
  <c r="AK121" i="18"/>
  <c r="AK117" i="18"/>
  <c r="AK113" i="18"/>
  <c r="AK109" i="18"/>
  <c r="AF139" i="18"/>
  <c r="AJ137" i="18"/>
  <c r="AH136" i="18"/>
  <c r="AF135" i="18"/>
  <c r="AJ133" i="18"/>
  <c r="AH132" i="18"/>
  <c r="AF131" i="18"/>
  <c r="AJ129" i="18"/>
  <c r="AH128" i="18"/>
  <c r="AF127" i="18"/>
  <c r="AJ125" i="18"/>
  <c r="AH124" i="18"/>
  <c r="AF123" i="18"/>
  <c r="AJ121" i="18"/>
  <c r="AH120" i="18"/>
  <c r="AF119" i="18"/>
  <c r="AJ117" i="18"/>
  <c r="AH116" i="18"/>
  <c r="AF115" i="18"/>
  <c r="AJ113" i="18"/>
  <c r="AH112" i="18"/>
  <c r="AF111" i="18"/>
  <c r="AK114" i="18"/>
  <c r="AK139" i="18"/>
  <c r="AK135" i="18"/>
  <c r="AK131" i="18"/>
  <c r="AK127" i="18"/>
  <c r="AK123" i="18"/>
  <c r="AK119" i="18"/>
  <c r="AK115" i="18"/>
  <c r="AK111" i="18"/>
  <c r="AK107" i="18"/>
  <c r="AK136" i="18"/>
  <c r="AK132" i="18"/>
  <c r="AK128" i="18"/>
  <c r="AK124" i="18"/>
  <c r="AK120" i="18"/>
  <c r="AK116" i="18"/>
  <c r="AK112" i="18"/>
  <c r="AE102" i="18" l="1"/>
  <c r="AE20" i="30"/>
  <c r="AE140" i="18" l="1"/>
  <c r="AE144" i="18"/>
  <c r="AE148" i="18"/>
  <c r="AE152" i="18"/>
  <c r="AE141" i="18"/>
  <c r="AE145" i="18"/>
  <c r="AE149" i="18"/>
  <c r="AE153" i="18"/>
  <c r="AE142" i="18"/>
  <c r="AE146" i="18"/>
  <c r="AE150" i="18"/>
  <c r="AE143" i="18"/>
  <c r="AE147" i="18"/>
  <c r="AE151" i="18"/>
  <c r="P86" i="19"/>
  <c r="AE109" i="18"/>
  <c r="AE110" i="18"/>
  <c r="AE118" i="18"/>
  <c r="AE126" i="18"/>
  <c r="AE134" i="18"/>
  <c r="AE111" i="18"/>
  <c r="AE119" i="18"/>
  <c r="AE127" i="18"/>
  <c r="AE135" i="18"/>
  <c r="AE133" i="18"/>
  <c r="AE128" i="18"/>
  <c r="AE113" i="18"/>
  <c r="AE121" i="18"/>
  <c r="AE129" i="18"/>
  <c r="AE137" i="18"/>
  <c r="AE136" i="18"/>
  <c r="AE114" i="18"/>
  <c r="AE122" i="18"/>
  <c r="AE130" i="18"/>
  <c r="AE138" i="18"/>
  <c r="AE117" i="18"/>
  <c r="AE112" i="18"/>
  <c r="AE107" i="18"/>
  <c r="AE115" i="18"/>
  <c r="AE123" i="18"/>
  <c r="AE131" i="18"/>
  <c r="AE139" i="18"/>
  <c r="AE125" i="18"/>
  <c r="AE120" i="18"/>
  <c r="AE108" i="18"/>
  <c r="AE116" i="18"/>
  <c r="AE124" i="18"/>
  <c r="AE132" i="18"/>
  <c r="A95" i="18" l="1"/>
  <c r="A96" i="18"/>
  <c r="A82" i="18"/>
  <c r="A83" i="18"/>
  <c r="A84" i="18"/>
  <c r="A85" i="18"/>
  <c r="A86" i="18"/>
  <c r="A87" i="18"/>
  <c r="A88" i="18"/>
  <c r="A89" i="18"/>
  <c r="A90" i="18"/>
  <c r="A91" i="18"/>
  <c r="A92" i="18"/>
  <c r="A93" i="18"/>
  <c r="A94" i="18"/>
  <c r="A56" i="18"/>
  <c r="G56" i="18" s="1"/>
  <c r="A57" i="18"/>
  <c r="B57" i="18" s="1"/>
  <c r="A58" i="18"/>
  <c r="K58" i="18" s="1"/>
  <c r="A55" i="18"/>
  <c r="D55" i="18" s="1"/>
  <c r="A45" i="18"/>
  <c r="E45" i="18" s="1"/>
  <c r="A46" i="18"/>
  <c r="H46" i="18" s="1"/>
  <c r="A47" i="18"/>
  <c r="D47" i="18" s="1"/>
  <c r="A48" i="18"/>
  <c r="G48" i="18" s="1"/>
  <c r="A49" i="18"/>
  <c r="B49" i="18" s="1"/>
  <c r="A50" i="18"/>
  <c r="E50" i="18" s="1"/>
  <c r="A51" i="18"/>
  <c r="F51" i="18" s="1"/>
  <c r="A52" i="18"/>
  <c r="C52" i="18" s="1"/>
  <c r="A53" i="18"/>
  <c r="A54" i="18"/>
  <c r="I54" i="18" s="1"/>
  <c r="Z52" i="18" l="1"/>
  <c r="F52" i="18"/>
  <c r="C50" i="18"/>
  <c r="P57" i="18"/>
  <c r="I49" i="18"/>
  <c r="Z56" i="18"/>
  <c r="R48" i="18"/>
  <c r="J56" i="18"/>
  <c r="Z47" i="18"/>
  <c r="W55" i="18"/>
  <c r="C47" i="18"/>
  <c r="G55" i="18"/>
  <c r="E58" i="18"/>
  <c r="L58" i="18"/>
  <c r="S58" i="18"/>
  <c r="T58" i="18"/>
  <c r="AA58" i="18"/>
  <c r="AB58" i="18"/>
  <c r="C58" i="18"/>
  <c r="D58" i="18"/>
  <c r="H51" i="18"/>
  <c r="G51" i="18"/>
  <c r="N51" i="18"/>
  <c r="O51" i="18"/>
  <c r="V51" i="18"/>
  <c r="W51" i="18"/>
  <c r="AD51" i="18"/>
  <c r="F53" i="18"/>
  <c r="E53" i="18"/>
  <c r="M53" i="18"/>
  <c r="U53" i="18"/>
  <c r="AC53" i="18"/>
  <c r="N57" i="18"/>
  <c r="V56" i="18"/>
  <c r="F56" i="18"/>
  <c r="S55" i="18"/>
  <c r="C55" i="18"/>
  <c r="Y52" i="18"/>
  <c r="B52" i="18"/>
  <c r="AB50" i="18"/>
  <c r="AC49" i="18"/>
  <c r="H49" i="18"/>
  <c r="N48" i="18"/>
  <c r="W47" i="18"/>
  <c r="B47" i="18"/>
  <c r="I57" i="18"/>
  <c r="U56" i="18"/>
  <c r="E56" i="18"/>
  <c r="R55" i="18"/>
  <c r="B55" i="18"/>
  <c r="V52" i="18"/>
  <c r="AA50" i="18"/>
  <c r="Y49" i="18"/>
  <c r="E49" i="18"/>
  <c r="M48" i="18"/>
  <c r="S47" i="18"/>
  <c r="AD57" i="18"/>
  <c r="H57" i="18"/>
  <c r="S56" i="18"/>
  <c r="C56" i="18"/>
  <c r="P55" i="18"/>
  <c r="R52" i="18"/>
  <c r="T50" i="18"/>
  <c r="X49" i="18"/>
  <c r="AD48" i="18"/>
  <c r="J48" i="18"/>
  <c r="R47" i="18"/>
  <c r="Y57" i="18"/>
  <c r="F57" i="18"/>
  <c r="R56" i="18"/>
  <c r="B56" i="18"/>
  <c r="O55" i="18"/>
  <c r="Q52" i="18"/>
  <c r="S50" i="18"/>
  <c r="U49" i="18"/>
  <c r="AC48" i="18"/>
  <c r="F48" i="18"/>
  <c r="O47" i="18"/>
  <c r="X57" i="18"/>
  <c r="AD56" i="18"/>
  <c r="N56" i="18"/>
  <c r="AA55" i="18"/>
  <c r="K55" i="18"/>
  <c r="N52" i="18"/>
  <c r="L50" i="18"/>
  <c r="Q49" i="18"/>
  <c r="Z48" i="18"/>
  <c r="E48" i="18"/>
  <c r="K47" i="18"/>
  <c r="V57" i="18"/>
  <c r="AC56" i="18"/>
  <c r="M56" i="18"/>
  <c r="Z55" i="18"/>
  <c r="J55" i="18"/>
  <c r="J52" i="18"/>
  <c r="K50" i="18"/>
  <c r="P49" i="18"/>
  <c r="V48" i="18"/>
  <c r="B48" i="18"/>
  <c r="J47" i="18"/>
  <c r="Q57" i="18"/>
  <c r="AA56" i="18"/>
  <c r="K56" i="18"/>
  <c r="X55" i="18"/>
  <c r="H55" i="18"/>
  <c r="AD52" i="18"/>
  <c r="I52" i="18"/>
  <c r="D50" i="18"/>
  <c r="M49" i="18"/>
  <c r="U48" i="18"/>
  <c r="AA47" i="18"/>
  <c r="G47" i="18"/>
  <c r="W46" i="18"/>
  <c r="O46" i="18"/>
  <c r="G46" i="18"/>
  <c r="AB45" i="18"/>
  <c r="T45" i="18"/>
  <c r="L45" i="18"/>
  <c r="D45" i="18"/>
  <c r="Z58" i="18"/>
  <c r="R58" i="18"/>
  <c r="J58" i="18"/>
  <c r="B58" i="18"/>
  <c r="W57" i="18"/>
  <c r="O57" i="18"/>
  <c r="G57" i="18"/>
  <c r="AB56" i="18"/>
  <c r="T56" i="18"/>
  <c r="L56" i="18"/>
  <c r="D56" i="18"/>
  <c r="Y55" i="18"/>
  <c r="Q55" i="18"/>
  <c r="I55" i="18"/>
  <c r="AD54" i="18"/>
  <c r="V54" i="18"/>
  <c r="N54" i="18"/>
  <c r="F54" i="18"/>
  <c r="AA53" i="18"/>
  <c r="S53" i="18"/>
  <c r="K53" i="18"/>
  <c r="C53" i="18"/>
  <c r="X52" i="18"/>
  <c r="P52" i="18"/>
  <c r="H52" i="18"/>
  <c r="AC51" i="18"/>
  <c r="U51" i="18"/>
  <c r="M51" i="18"/>
  <c r="E51" i="18"/>
  <c r="Z50" i="18"/>
  <c r="R50" i="18"/>
  <c r="J50" i="18"/>
  <c r="B50" i="18"/>
  <c r="W49" i="18"/>
  <c r="O49" i="18"/>
  <c r="G49" i="18"/>
  <c r="AB48" i="18"/>
  <c r="T48" i="18"/>
  <c r="L48" i="18"/>
  <c r="D48" i="18"/>
  <c r="Y47" i="18"/>
  <c r="Q47" i="18"/>
  <c r="I47" i="18"/>
  <c r="AD46" i="18"/>
  <c r="V46" i="18"/>
  <c r="N46" i="18"/>
  <c r="F46" i="18"/>
  <c r="AA45" i="18"/>
  <c r="S45" i="18"/>
  <c r="K45" i="18"/>
  <c r="C45" i="18"/>
  <c r="W54" i="18"/>
  <c r="O54" i="18"/>
  <c r="G54" i="18"/>
  <c r="AB53" i="18"/>
  <c r="T53" i="18"/>
  <c r="L53" i="18"/>
  <c r="D53" i="18"/>
  <c r="AC54" i="18"/>
  <c r="U54" i="18"/>
  <c r="M54" i="18"/>
  <c r="E54" i="18"/>
  <c r="Z53" i="18"/>
  <c r="R53" i="18"/>
  <c r="J53" i="18"/>
  <c r="B53" i="18"/>
  <c r="W52" i="18"/>
  <c r="O52" i="18"/>
  <c r="G52" i="18"/>
  <c r="AB51" i="18"/>
  <c r="T51" i="18"/>
  <c r="L51" i="18"/>
  <c r="D51" i="18"/>
  <c r="Y50" i="18"/>
  <c r="Q50" i="18"/>
  <c r="I50" i="18"/>
  <c r="AD49" i="18"/>
  <c r="V49" i="18"/>
  <c r="N49" i="18"/>
  <c r="F49" i="18"/>
  <c r="AA48" i="18"/>
  <c r="S48" i="18"/>
  <c r="K48" i="18"/>
  <c r="C48" i="18"/>
  <c r="X47" i="18"/>
  <c r="P47" i="18"/>
  <c r="H47" i="18"/>
  <c r="AC46" i="18"/>
  <c r="U46" i="18"/>
  <c r="M46" i="18"/>
  <c r="E46" i="18"/>
  <c r="Z45" i="18"/>
  <c r="R45" i="18"/>
  <c r="J45" i="18"/>
  <c r="B45" i="18"/>
  <c r="AA51" i="18"/>
  <c r="K51" i="18"/>
  <c r="X50" i="18"/>
  <c r="H50" i="18"/>
  <c r="AB46" i="18"/>
  <c r="T46" i="18"/>
  <c r="L46" i="18"/>
  <c r="D46" i="18"/>
  <c r="Y45" i="18"/>
  <c r="Q45" i="18"/>
  <c r="I45" i="18"/>
  <c r="Y58" i="18"/>
  <c r="Q58" i="18"/>
  <c r="I58" i="18"/>
  <c r="X58" i="18"/>
  <c r="AC57" i="18"/>
  <c r="M57" i="18"/>
  <c r="AB54" i="18"/>
  <c r="T54" i="18"/>
  <c r="L54" i="18"/>
  <c r="D54" i="18"/>
  <c r="Y53" i="18"/>
  <c r="Q53" i="18"/>
  <c r="I53" i="18"/>
  <c r="S51" i="18"/>
  <c r="C51" i="18"/>
  <c r="P50" i="18"/>
  <c r="W58" i="18"/>
  <c r="O58" i="18"/>
  <c r="G58" i="18"/>
  <c r="AB57" i="18"/>
  <c r="T57" i="18"/>
  <c r="L57" i="18"/>
  <c r="D57" i="18"/>
  <c r="Y56" i="18"/>
  <c r="Q56" i="18"/>
  <c r="I56" i="18"/>
  <c r="AD55" i="18"/>
  <c r="V55" i="18"/>
  <c r="N55" i="18"/>
  <c r="F55" i="18"/>
  <c r="AA54" i="18"/>
  <c r="S54" i="18"/>
  <c r="K54" i="18"/>
  <c r="C54" i="18"/>
  <c r="X53" i="18"/>
  <c r="P53" i="18"/>
  <c r="H53" i="18"/>
  <c r="AC52" i="18"/>
  <c r="U52" i="18"/>
  <c r="M52" i="18"/>
  <c r="E52" i="18"/>
  <c r="Z51" i="18"/>
  <c r="R51" i="18"/>
  <c r="J51" i="18"/>
  <c r="B51" i="18"/>
  <c r="W50" i="18"/>
  <c r="O50" i="18"/>
  <c r="G50" i="18"/>
  <c r="AB49" i="18"/>
  <c r="T49" i="18"/>
  <c r="L49" i="18"/>
  <c r="D49" i="18"/>
  <c r="Y48" i="18"/>
  <c r="Q48" i="18"/>
  <c r="I48" i="18"/>
  <c r="AD47" i="18"/>
  <c r="V47" i="18"/>
  <c r="N47" i="18"/>
  <c r="F47" i="18"/>
  <c r="AA46" i="18"/>
  <c r="S46" i="18"/>
  <c r="K46" i="18"/>
  <c r="C46" i="18"/>
  <c r="X45" i="18"/>
  <c r="P45" i="18"/>
  <c r="H45" i="18"/>
  <c r="AD58" i="18"/>
  <c r="V58" i="18"/>
  <c r="N58" i="18"/>
  <c r="F58" i="18"/>
  <c r="AA57" i="18"/>
  <c r="S57" i="18"/>
  <c r="K57" i="18"/>
  <c r="C57" i="18"/>
  <c r="X56" i="18"/>
  <c r="P56" i="18"/>
  <c r="H56" i="18"/>
  <c r="AC55" i="18"/>
  <c r="U55" i="18"/>
  <c r="M55" i="18"/>
  <c r="E55" i="18"/>
  <c r="Z54" i="18"/>
  <c r="R54" i="18"/>
  <c r="J54" i="18"/>
  <c r="B54" i="18"/>
  <c r="W53" i="18"/>
  <c r="O53" i="18"/>
  <c r="G53" i="18"/>
  <c r="AB52" i="18"/>
  <c r="T52" i="18"/>
  <c r="L52" i="18"/>
  <c r="D52" i="18"/>
  <c r="Y51" i="18"/>
  <c r="Q51" i="18"/>
  <c r="I51" i="18"/>
  <c r="AD50" i="18"/>
  <c r="V50" i="18"/>
  <c r="N50" i="18"/>
  <c r="F50" i="18"/>
  <c r="AA49" i="18"/>
  <c r="S49" i="18"/>
  <c r="K49" i="18"/>
  <c r="C49" i="18"/>
  <c r="X48" i="18"/>
  <c r="P48" i="18"/>
  <c r="H48" i="18"/>
  <c r="AC47" i="18"/>
  <c r="U47" i="18"/>
  <c r="M47" i="18"/>
  <c r="E47" i="18"/>
  <c r="Z46" i="18"/>
  <c r="R46" i="18"/>
  <c r="J46" i="18"/>
  <c r="B46" i="18"/>
  <c r="W45" i="18"/>
  <c r="O45" i="18"/>
  <c r="G45" i="18"/>
  <c r="X54" i="18"/>
  <c r="P54" i="18"/>
  <c r="H54" i="18"/>
  <c r="P58" i="18"/>
  <c r="H58" i="18"/>
  <c r="U57" i="18"/>
  <c r="E57" i="18"/>
  <c r="AC58" i="18"/>
  <c r="U58" i="18"/>
  <c r="M58" i="18"/>
  <c r="Z57" i="18"/>
  <c r="R57" i="18"/>
  <c r="J57" i="18"/>
  <c r="W56" i="18"/>
  <c r="O56" i="18"/>
  <c r="AB55" i="18"/>
  <c r="T55" i="18"/>
  <c r="L55" i="18"/>
  <c r="Y54" i="18"/>
  <c r="Q54" i="18"/>
  <c r="AD53" i="18"/>
  <c r="V53" i="18"/>
  <c r="N53" i="18"/>
  <c r="AA52" i="18"/>
  <c r="S52" i="18"/>
  <c r="K52" i="18"/>
  <c r="X51" i="18"/>
  <c r="P51" i="18"/>
  <c r="AC50" i="18"/>
  <c r="U50" i="18"/>
  <c r="M50" i="18"/>
  <c r="Z49" i="18"/>
  <c r="R49" i="18"/>
  <c r="J49" i="18"/>
  <c r="W48" i="18"/>
  <c r="O48" i="18"/>
  <c r="AB47" i="18"/>
  <c r="T47" i="18"/>
  <c r="L47" i="18"/>
  <c r="Y46" i="18"/>
  <c r="Q46" i="18"/>
  <c r="I46" i="18"/>
  <c r="AD45" i="18"/>
  <c r="V45" i="18"/>
  <c r="N45" i="18"/>
  <c r="F45" i="18"/>
  <c r="X46" i="18"/>
  <c r="P46" i="18"/>
  <c r="AC45" i="18"/>
  <c r="U45" i="18"/>
  <c r="M45" i="18"/>
  <c r="AE52" i="18" l="1"/>
  <c r="AE57" i="18"/>
  <c r="AE48" i="18"/>
  <c r="AE55" i="18"/>
  <c r="AE56" i="18"/>
  <c r="AE49" i="18"/>
  <c r="AE47" i="18"/>
  <c r="AE53" i="18"/>
  <c r="AE50" i="18"/>
  <c r="AE54" i="18"/>
  <c r="AE51" i="18"/>
  <c r="AE45" i="18"/>
  <c r="AE46" i="18"/>
  <c r="AE58" i="18"/>
  <c r="A107" i="18"/>
  <c r="B155" i="18" s="1" a="1"/>
  <c r="C102" i="18"/>
  <c r="D102" i="18"/>
  <c r="E102" i="18"/>
  <c r="F102" i="18"/>
  <c r="G102" i="18"/>
  <c r="H102" i="18"/>
  <c r="I102" i="18"/>
  <c r="J102" i="18"/>
  <c r="K102" i="18"/>
  <c r="L102" i="18"/>
  <c r="M102" i="18"/>
  <c r="N102" i="18"/>
  <c r="O102" i="18"/>
  <c r="P102" i="18"/>
  <c r="Q102" i="18"/>
  <c r="R102" i="18"/>
  <c r="S102" i="18"/>
  <c r="T102" i="18"/>
  <c r="U102" i="18"/>
  <c r="V102" i="18"/>
  <c r="W102" i="18"/>
  <c r="X102" i="18"/>
  <c r="Y102" i="18"/>
  <c r="Z102" i="18"/>
  <c r="AA102" i="18"/>
  <c r="AB102" i="18"/>
  <c r="AC102" i="18"/>
  <c r="AD102" i="18"/>
  <c r="B102" i="18"/>
  <c r="A6" i="19"/>
  <c r="A64" i="18"/>
  <c r="A65" i="18"/>
  <c r="A66" i="18"/>
  <c r="A67" i="18"/>
  <c r="A68" i="18"/>
  <c r="A69" i="18"/>
  <c r="A70" i="18"/>
  <c r="A71" i="18"/>
  <c r="A72" i="18"/>
  <c r="A73" i="18"/>
  <c r="A74" i="18"/>
  <c r="A75" i="18"/>
  <c r="A76" i="18"/>
  <c r="A77" i="18"/>
  <c r="A78" i="18"/>
  <c r="A79" i="18"/>
  <c r="A80" i="18"/>
  <c r="A81" i="18"/>
  <c r="A63" i="18"/>
  <c r="A26" i="18"/>
  <c r="A27" i="18"/>
  <c r="A28" i="18"/>
  <c r="A29" i="18"/>
  <c r="A30" i="18"/>
  <c r="A31" i="18"/>
  <c r="A32" i="18"/>
  <c r="A33" i="18"/>
  <c r="A34" i="18"/>
  <c r="A35" i="18"/>
  <c r="A36" i="18"/>
  <c r="A37" i="18"/>
  <c r="A38" i="18"/>
  <c r="A39" i="18"/>
  <c r="A40" i="18"/>
  <c r="A41" i="18"/>
  <c r="A42" i="18"/>
  <c r="A43" i="18"/>
  <c r="A44" i="18"/>
  <c r="A25" i="18"/>
  <c r="B155" i="18" l="1"/>
  <c r="AV191" i="18"/>
  <c r="AI185" i="18"/>
  <c r="AU189" i="18"/>
  <c r="AV187" i="18"/>
  <c r="AQ185" i="18"/>
  <c r="AJ186" i="18"/>
  <c r="AL188" i="18"/>
  <c r="AJ188" i="18"/>
  <c r="AK189" i="18"/>
  <c r="AQ188" i="18"/>
  <c r="AT186" i="18"/>
  <c r="AR191" i="18"/>
  <c r="AI191" i="18"/>
  <c r="AM191" i="18"/>
  <c r="AJ191" i="18"/>
  <c r="AO190" i="18"/>
  <c r="AO188" i="18"/>
  <c r="AJ185" i="18"/>
  <c r="AN190" i="18"/>
  <c r="AR190" i="18"/>
  <c r="AN185" i="18"/>
  <c r="AU190" i="18"/>
  <c r="AU191" i="18"/>
  <c r="AL191" i="18"/>
  <c r="AQ189" i="18"/>
  <c r="AP188" i="18"/>
  <c r="AJ187" i="18"/>
  <c r="AO186" i="18"/>
  <c r="AP186" i="18"/>
  <c r="AU185" i="18"/>
  <c r="AJ189" i="18"/>
  <c r="AS189" i="18"/>
  <c r="AU188" i="18"/>
  <c r="AT189" i="18"/>
  <c r="AI186" i="18"/>
  <c r="AN191" i="18"/>
  <c r="AL187" i="18"/>
  <c r="AK186" i="18"/>
  <c r="AR188" i="18"/>
  <c r="AK188" i="18"/>
  <c r="AR186" i="18"/>
  <c r="AK190" i="18"/>
  <c r="AP191" i="18"/>
  <c r="AV190" i="18"/>
  <c r="AI189" i="18"/>
  <c r="AM185" i="18"/>
  <c r="AO191" i="18"/>
  <c r="AL186" i="18"/>
  <c r="AQ190" i="18"/>
  <c r="AK185" i="18"/>
  <c r="AP189" i="18"/>
  <c r="AS186" i="18"/>
  <c r="AV186" i="18"/>
  <c r="AN186" i="18"/>
  <c r="AR185" i="18"/>
  <c r="AT188" i="18"/>
  <c r="AV185" i="18"/>
  <c r="AL185" i="18"/>
  <c r="AL190" i="18"/>
  <c r="AM189" i="18"/>
  <c r="AO189" i="18"/>
  <c r="AS188" i="18"/>
  <c r="AI188" i="18"/>
  <c r="AO187" i="18"/>
  <c r="AR189" i="18"/>
  <c r="AI190" i="18"/>
  <c r="AM187" i="18"/>
  <c r="AN189" i="18"/>
  <c r="AL189" i="18"/>
  <c r="AM190" i="18"/>
  <c r="AP185" i="18"/>
  <c r="AS187" i="18"/>
  <c r="AQ191" i="18"/>
  <c r="AV188" i="18"/>
  <c r="AU187" i="18"/>
  <c r="AV189" i="18"/>
  <c r="AN187" i="18"/>
  <c r="AJ190" i="18"/>
  <c r="AT187" i="18"/>
  <c r="AO185" i="18"/>
  <c r="AT191" i="18"/>
  <c r="AS185" i="18"/>
  <c r="AR187" i="18"/>
  <c r="AI187" i="18"/>
  <c r="AS191" i="18"/>
  <c r="AN188" i="18"/>
  <c r="AK191" i="18"/>
  <c r="AS190" i="18"/>
  <c r="AT185" i="18"/>
  <c r="AU186" i="18"/>
  <c r="AM186" i="18"/>
  <c r="AT190" i="18"/>
  <c r="AP190" i="18"/>
  <c r="AM188" i="18"/>
  <c r="AQ187" i="18"/>
  <c r="AP187" i="18"/>
  <c r="AK187" i="18"/>
  <c r="AQ186" i="18"/>
  <c r="I143" i="18"/>
  <c r="I147" i="18"/>
  <c r="I151" i="18"/>
  <c r="I140" i="18"/>
  <c r="I144" i="18"/>
  <c r="I148" i="18"/>
  <c r="I152" i="18"/>
  <c r="I141" i="18"/>
  <c r="I145" i="18"/>
  <c r="I149" i="18"/>
  <c r="I153" i="18"/>
  <c r="I142" i="18"/>
  <c r="I146" i="18"/>
  <c r="I150" i="18"/>
  <c r="Q143" i="18"/>
  <c r="Q147" i="18"/>
  <c r="Q151" i="18"/>
  <c r="Q140" i="18"/>
  <c r="Q144" i="18"/>
  <c r="Q148" i="18"/>
  <c r="Q152" i="18"/>
  <c r="Q141" i="18"/>
  <c r="Q145" i="18"/>
  <c r="Q149" i="18"/>
  <c r="Q153" i="18"/>
  <c r="Q142" i="18"/>
  <c r="Q150" i="18"/>
  <c r="Q146" i="18"/>
  <c r="X143" i="18"/>
  <c r="X147" i="18"/>
  <c r="X151" i="18"/>
  <c r="X140" i="18"/>
  <c r="X144" i="18"/>
  <c r="X148" i="18"/>
  <c r="X152" i="18"/>
  <c r="X141" i="18"/>
  <c r="X145" i="18"/>
  <c r="X149" i="18"/>
  <c r="X153" i="18"/>
  <c r="X142" i="18"/>
  <c r="X146" i="18"/>
  <c r="X150" i="18"/>
  <c r="P143" i="18"/>
  <c r="P147" i="18"/>
  <c r="P151" i="18"/>
  <c r="P140" i="18"/>
  <c r="P144" i="18"/>
  <c r="P148" i="18"/>
  <c r="P152" i="18"/>
  <c r="P141" i="18"/>
  <c r="P145" i="18"/>
  <c r="P149" i="18"/>
  <c r="P153" i="18"/>
  <c r="P142" i="18"/>
  <c r="P146" i="18"/>
  <c r="P150" i="18"/>
  <c r="H143" i="18"/>
  <c r="H147" i="18"/>
  <c r="H151" i="18"/>
  <c r="H140" i="18"/>
  <c r="H144" i="18"/>
  <c r="H148" i="18"/>
  <c r="H152" i="18"/>
  <c r="H141" i="18"/>
  <c r="H145" i="18"/>
  <c r="H149" i="18"/>
  <c r="H153" i="18"/>
  <c r="H142" i="18"/>
  <c r="H146" i="18"/>
  <c r="H150" i="18"/>
  <c r="K142" i="18"/>
  <c r="K146" i="18"/>
  <c r="K150" i="18"/>
  <c r="K143" i="18"/>
  <c r="K147" i="18"/>
  <c r="K151" i="18"/>
  <c r="K140" i="18"/>
  <c r="K144" i="18"/>
  <c r="K148" i="18"/>
  <c r="K152" i="18"/>
  <c r="K141" i="18"/>
  <c r="K145" i="18"/>
  <c r="K149" i="18"/>
  <c r="K153" i="18"/>
  <c r="Z142" i="18"/>
  <c r="Z146" i="18"/>
  <c r="Z150" i="18"/>
  <c r="Z143" i="18"/>
  <c r="Z147" i="18"/>
  <c r="Z151" i="18"/>
  <c r="Z140" i="18"/>
  <c r="Z144" i="18"/>
  <c r="Z148" i="18"/>
  <c r="Z152" i="18"/>
  <c r="Z141" i="18"/>
  <c r="Z145" i="18"/>
  <c r="Z149" i="18"/>
  <c r="Z153" i="18"/>
  <c r="W140" i="18"/>
  <c r="W144" i="18"/>
  <c r="W148" i="18"/>
  <c r="W152" i="18"/>
  <c r="W141" i="18"/>
  <c r="W145" i="18"/>
  <c r="W149" i="18"/>
  <c r="W153" i="18"/>
  <c r="W142" i="18"/>
  <c r="W146" i="18"/>
  <c r="W150" i="18"/>
  <c r="W143" i="18"/>
  <c r="W147" i="18"/>
  <c r="W151" i="18"/>
  <c r="O140" i="18"/>
  <c r="O144" i="18"/>
  <c r="O148" i="18"/>
  <c r="O152" i="18"/>
  <c r="O141" i="18"/>
  <c r="O145" i="18"/>
  <c r="O149" i="18"/>
  <c r="O153" i="18"/>
  <c r="O142" i="18"/>
  <c r="O146" i="18"/>
  <c r="O150" i="18"/>
  <c r="O143" i="18"/>
  <c r="O147" i="18"/>
  <c r="O151" i="18"/>
  <c r="G140" i="18"/>
  <c r="G144" i="18"/>
  <c r="G148" i="18"/>
  <c r="G152" i="18"/>
  <c r="G141" i="18"/>
  <c r="G145" i="18"/>
  <c r="G149" i="18"/>
  <c r="G153" i="18"/>
  <c r="G142" i="18"/>
  <c r="G146" i="18"/>
  <c r="G150" i="18"/>
  <c r="G143" i="18"/>
  <c r="G147" i="18"/>
  <c r="G151" i="18"/>
  <c r="Y143" i="18"/>
  <c r="Y147" i="18"/>
  <c r="Y151" i="18"/>
  <c r="Y140" i="18"/>
  <c r="Y144" i="18"/>
  <c r="Y148" i="18"/>
  <c r="Y152" i="18"/>
  <c r="Y141" i="18"/>
  <c r="Y145" i="18"/>
  <c r="Y149" i="18"/>
  <c r="Y153" i="18"/>
  <c r="Y142" i="18"/>
  <c r="Y146" i="18"/>
  <c r="Y150" i="18"/>
  <c r="AD140" i="18"/>
  <c r="AD144" i="18"/>
  <c r="AD148" i="18"/>
  <c r="AD152" i="18"/>
  <c r="AD141" i="18"/>
  <c r="AD145" i="18"/>
  <c r="AD149" i="18"/>
  <c r="AD153" i="18"/>
  <c r="AD142" i="18"/>
  <c r="AD146" i="18"/>
  <c r="AD150" i="18"/>
  <c r="AD143" i="18"/>
  <c r="AD147" i="18"/>
  <c r="AD151" i="18"/>
  <c r="V140" i="18"/>
  <c r="V144" i="18"/>
  <c r="V148" i="18"/>
  <c r="V152" i="18"/>
  <c r="V141" i="18"/>
  <c r="V145" i="18"/>
  <c r="V149" i="18"/>
  <c r="V153" i="18"/>
  <c r="V142" i="18"/>
  <c r="V146" i="18"/>
  <c r="V150" i="18"/>
  <c r="V143" i="18"/>
  <c r="V147" i="18"/>
  <c r="V151" i="18"/>
  <c r="N140" i="18"/>
  <c r="N144" i="18"/>
  <c r="N148" i="18"/>
  <c r="N152" i="18"/>
  <c r="N141" i="18"/>
  <c r="N145" i="18"/>
  <c r="N149" i="18"/>
  <c r="N153" i="18"/>
  <c r="N142" i="18"/>
  <c r="N146" i="18"/>
  <c r="N150" i="18"/>
  <c r="N143" i="18"/>
  <c r="N147" i="18"/>
  <c r="N151" i="18"/>
  <c r="F140" i="18"/>
  <c r="F144" i="18"/>
  <c r="F148" i="18"/>
  <c r="F152" i="18"/>
  <c r="F141" i="18"/>
  <c r="F145" i="18"/>
  <c r="F149" i="18"/>
  <c r="F153" i="18"/>
  <c r="F142" i="18"/>
  <c r="F146" i="18"/>
  <c r="F150" i="18"/>
  <c r="F143" i="18"/>
  <c r="F147" i="18"/>
  <c r="F151" i="18"/>
  <c r="AA142" i="18"/>
  <c r="AA146" i="18"/>
  <c r="AA150" i="18"/>
  <c r="AA143" i="18"/>
  <c r="AA147" i="18"/>
  <c r="AA151" i="18"/>
  <c r="AA140" i="18"/>
  <c r="AA144" i="18"/>
  <c r="AA148" i="18"/>
  <c r="AA152" i="18"/>
  <c r="AA141" i="18"/>
  <c r="AA145" i="18"/>
  <c r="AA149" i="18"/>
  <c r="AA153" i="18"/>
  <c r="J142" i="18"/>
  <c r="J146" i="18"/>
  <c r="J150" i="18"/>
  <c r="J143" i="18"/>
  <c r="J147" i="18"/>
  <c r="J151" i="18"/>
  <c r="J140" i="18"/>
  <c r="J144" i="18"/>
  <c r="J148" i="18"/>
  <c r="J152" i="18"/>
  <c r="J141" i="18"/>
  <c r="J145" i="18"/>
  <c r="J149" i="18"/>
  <c r="J153" i="18"/>
  <c r="AC141" i="18"/>
  <c r="AC145" i="18"/>
  <c r="AC149" i="18"/>
  <c r="AC153" i="18"/>
  <c r="AC142" i="18"/>
  <c r="AC146" i="18"/>
  <c r="AC150" i="18"/>
  <c r="AC143" i="18"/>
  <c r="AC147" i="18"/>
  <c r="AC151" i="18"/>
  <c r="AC140" i="18"/>
  <c r="AC144" i="18"/>
  <c r="AC148" i="18"/>
  <c r="AC152" i="18"/>
  <c r="U141" i="18"/>
  <c r="U145" i="18"/>
  <c r="U149" i="18"/>
  <c r="U153" i="18"/>
  <c r="U142" i="18"/>
  <c r="U146" i="18"/>
  <c r="U150" i="18"/>
  <c r="U143" i="18"/>
  <c r="U147" i="18"/>
  <c r="U151" i="18"/>
  <c r="U140" i="18"/>
  <c r="U144" i="18"/>
  <c r="U148" i="18"/>
  <c r="U152" i="18"/>
  <c r="M141" i="18"/>
  <c r="M145" i="18"/>
  <c r="M149" i="18"/>
  <c r="M153" i="18"/>
  <c r="M142" i="18"/>
  <c r="M146" i="18"/>
  <c r="M150" i="18"/>
  <c r="M143" i="18"/>
  <c r="M147" i="18"/>
  <c r="M151" i="18"/>
  <c r="M140" i="18"/>
  <c r="M144" i="18"/>
  <c r="M152" i="18"/>
  <c r="M148" i="18"/>
  <c r="E141" i="18"/>
  <c r="E145" i="18"/>
  <c r="E149" i="18"/>
  <c r="E153" i="18"/>
  <c r="E142" i="18"/>
  <c r="E146" i="18"/>
  <c r="E150" i="18"/>
  <c r="E143" i="18"/>
  <c r="E147" i="18"/>
  <c r="E151" i="18"/>
  <c r="E140" i="18"/>
  <c r="E144" i="18"/>
  <c r="E148" i="18"/>
  <c r="E152" i="18"/>
  <c r="S142" i="18"/>
  <c r="S146" i="18"/>
  <c r="S150" i="18"/>
  <c r="S143" i="18"/>
  <c r="S147" i="18"/>
  <c r="S151" i="18"/>
  <c r="S140" i="18"/>
  <c r="S144" i="18"/>
  <c r="S148" i="18"/>
  <c r="S152" i="18"/>
  <c r="S141" i="18"/>
  <c r="S145" i="18"/>
  <c r="S149" i="18"/>
  <c r="S153" i="18"/>
  <c r="R142" i="18"/>
  <c r="R146" i="18"/>
  <c r="R150" i="18"/>
  <c r="R143" i="18"/>
  <c r="R147" i="18"/>
  <c r="R151" i="18"/>
  <c r="R140" i="18"/>
  <c r="R144" i="18"/>
  <c r="R148" i="18"/>
  <c r="R152" i="18"/>
  <c r="R141" i="18"/>
  <c r="R145" i="18"/>
  <c r="R149" i="18"/>
  <c r="R153" i="18"/>
  <c r="AB141" i="18"/>
  <c r="AB145" i="18"/>
  <c r="AB149" i="18"/>
  <c r="AB153" i="18"/>
  <c r="AB142" i="18"/>
  <c r="AB146" i="18"/>
  <c r="AB150" i="18"/>
  <c r="AB143" i="18"/>
  <c r="AB147" i="18"/>
  <c r="AB151" i="18"/>
  <c r="AB140" i="18"/>
  <c r="AB144" i="18"/>
  <c r="AB148" i="18"/>
  <c r="AB152" i="18"/>
  <c r="T141" i="18"/>
  <c r="T145" i="18"/>
  <c r="T149" i="18"/>
  <c r="T153" i="18"/>
  <c r="T142" i="18"/>
  <c r="T146" i="18"/>
  <c r="T150" i="18"/>
  <c r="T143" i="18"/>
  <c r="T147" i="18"/>
  <c r="T151" i="18"/>
  <c r="T140" i="18"/>
  <c r="T144" i="18"/>
  <c r="T148" i="18"/>
  <c r="T152" i="18"/>
  <c r="L141" i="18"/>
  <c r="L145" i="18"/>
  <c r="L149" i="18"/>
  <c r="L153" i="18"/>
  <c r="L142" i="18"/>
  <c r="L146" i="18"/>
  <c r="L150" i="18"/>
  <c r="L143" i="18"/>
  <c r="L147" i="18"/>
  <c r="L151" i="18"/>
  <c r="L140" i="18"/>
  <c r="L144" i="18"/>
  <c r="L148" i="18"/>
  <c r="L152" i="18"/>
  <c r="D141" i="18"/>
  <c r="D145" i="18"/>
  <c r="D149" i="18"/>
  <c r="D153" i="18"/>
  <c r="D142" i="18"/>
  <c r="D146" i="18"/>
  <c r="D150" i="18"/>
  <c r="D143" i="18"/>
  <c r="D147" i="18"/>
  <c r="D151" i="18"/>
  <c r="D140" i="18"/>
  <c r="D144" i="18"/>
  <c r="D148" i="18"/>
  <c r="D152" i="18"/>
  <c r="C146" i="18"/>
  <c r="C141" i="18"/>
  <c r="C149" i="18"/>
  <c r="C140" i="18"/>
  <c r="C143" i="18"/>
  <c r="C151" i="18"/>
  <c r="C144" i="18"/>
  <c r="C152" i="18"/>
  <c r="C147" i="18"/>
  <c r="C142" i="18"/>
  <c r="C150" i="18"/>
  <c r="C145" i="18"/>
  <c r="C153" i="18"/>
  <c r="C148" i="18"/>
  <c r="B140" i="18"/>
  <c r="B148" i="18"/>
  <c r="B141" i="18"/>
  <c r="B149" i="18"/>
  <c r="B142" i="18"/>
  <c r="B150" i="18"/>
  <c r="AL150" i="18" s="1"/>
  <c r="B153" i="18"/>
  <c r="B143" i="18"/>
  <c r="B151" i="18"/>
  <c r="B145" i="18"/>
  <c r="B144" i="18"/>
  <c r="B152" i="18"/>
  <c r="B146" i="18"/>
  <c r="B147" i="18"/>
  <c r="Z131" i="18"/>
  <c r="Z139" i="18"/>
  <c r="Z128" i="18"/>
  <c r="Z136" i="18"/>
  <c r="Z133" i="18"/>
  <c r="Z130" i="18"/>
  <c r="Z138" i="18"/>
  <c r="Z127" i="18"/>
  <c r="Z135" i="18"/>
  <c r="Z132" i="18"/>
  <c r="Z126" i="18"/>
  <c r="Z134" i="18"/>
  <c r="Z129" i="18"/>
  <c r="Z137" i="18"/>
  <c r="Y128" i="18"/>
  <c r="Y136" i="18"/>
  <c r="Y139" i="18"/>
  <c r="Y133" i="18"/>
  <c r="Y130" i="18"/>
  <c r="Y138" i="18"/>
  <c r="Y131" i="18"/>
  <c r="Y127" i="18"/>
  <c r="Y135" i="18"/>
  <c r="Y132" i="18"/>
  <c r="Y129" i="18"/>
  <c r="Y137" i="18"/>
  <c r="Y126" i="18"/>
  <c r="Y134" i="18"/>
  <c r="AA126" i="18"/>
  <c r="AA134" i="18"/>
  <c r="AA131" i="18"/>
  <c r="AA139" i="18"/>
  <c r="AA128" i="18"/>
  <c r="AA136" i="18"/>
  <c r="AA133" i="18"/>
  <c r="AA129" i="18"/>
  <c r="AA130" i="18"/>
  <c r="AA138" i="18"/>
  <c r="AA127" i="18"/>
  <c r="AA135" i="18"/>
  <c r="AA132" i="18"/>
  <c r="AA137" i="18"/>
  <c r="AC132" i="18"/>
  <c r="AC129" i="18"/>
  <c r="AC137" i="18"/>
  <c r="AC126" i="18"/>
  <c r="AC134" i="18"/>
  <c r="AC135" i="18"/>
  <c r="AC131" i="18"/>
  <c r="AC139" i="18"/>
  <c r="AC128" i="18"/>
  <c r="AC136" i="18"/>
  <c r="AC127" i="18"/>
  <c r="AC133" i="18"/>
  <c r="AC130" i="18"/>
  <c r="AC138" i="18"/>
  <c r="AB129" i="18"/>
  <c r="AB137" i="18"/>
  <c r="AB126" i="18"/>
  <c r="AB134" i="18"/>
  <c r="AB131" i="18"/>
  <c r="AB139" i="18"/>
  <c r="AB128" i="18"/>
  <c r="AB136" i="18"/>
  <c r="AB133" i="18"/>
  <c r="AB130" i="18"/>
  <c r="AB138" i="18"/>
  <c r="AB127" i="18"/>
  <c r="AB135" i="18"/>
  <c r="AB132" i="18"/>
  <c r="AD139" i="18"/>
  <c r="AD127" i="18"/>
  <c r="AD131" i="18"/>
  <c r="AD135" i="18"/>
  <c r="AD126" i="18"/>
  <c r="AD130" i="18"/>
  <c r="AD134" i="18"/>
  <c r="AD138" i="18"/>
  <c r="AD129" i="18"/>
  <c r="AD133" i="18"/>
  <c r="AD137" i="18"/>
  <c r="AD136" i="18"/>
  <c r="AD128" i="18"/>
  <c r="AD132" i="18"/>
  <c r="S131" i="18"/>
  <c r="S134" i="18"/>
  <c r="S137" i="18"/>
  <c r="S130" i="18"/>
  <c r="S127" i="18"/>
  <c r="S129" i="18"/>
  <c r="S132" i="18"/>
  <c r="S135" i="18"/>
  <c r="S139" i="18"/>
  <c r="S126" i="18"/>
  <c r="S128" i="18"/>
  <c r="S133" i="18"/>
  <c r="S136" i="18"/>
  <c r="S138" i="18"/>
  <c r="R127" i="18"/>
  <c r="R128" i="18"/>
  <c r="R129" i="18"/>
  <c r="R130" i="18"/>
  <c r="R131" i="18"/>
  <c r="R132" i="18"/>
  <c r="R134" i="18"/>
  <c r="R137" i="18"/>
  <c r="R139" i="18"/>
  <c r="R136" i="18"/>
  <c r="R135" i="18"/>
  <c r="R126" i="18"/>
  <c r="R133" i="18"/>
  <c r="R138" i="18"/>
  <c r="Q126" i="18"/>
  <c r="Q127" i="18"/>
  <c r="Q128" i="18"/>
  <c r="Q129" i="18"/>
  <c r="Q130" i="18"/>
  <c r="Q131" i="18"/>
  <c r="Q132" i="18"/>
  <c r="Q133" i="18"/>
  <c r="Q134" i="18"/>
  <c r="Q135" i="18"/>
  <c r="Q136" i="18"/>
  <c r="Q137" i="18"/>
  <c r="Q138" i="18"/>
  <c r="Q139" i="18"/>
  <c r="W126" i="18"/>
  <c r="W127" i="18"/>
  <c r="W128" i="18"/>
  <c r="W129" i="18"/>
  <c r="W130" i="18"/>
  <c r="W131" i="18"/>
  <c r="W132" i="18"/>
  <c r="W133" i="18"/>
  <c r="W134" i="18"/>
  <c r="W135" i="18"/>
  <c r="W136" i="18"/>
  <c r="W137" i="18"/>
  <c r="W138" i="18"/>
  <c r="W139" i="18"/>
  <c r="O126" i="18"/>
  <c r="O127" i="18"/>
  <c r="O128" i="18"/>
  <c r="O129" i="18"/>
  <c r="O130" i="18"/>
  <c r="O131" i="18"/>
  <c r="O132" i="18"/>
  <c r="O133" i="18"/>
  <c r="O134" i="18"/>
  <c r="O135" i="18"/>
  <c r="O136" i="18"/>
  <c r="O137" i="18"/>
  <c r="O138" i="18"/>
  <c r="O139" i="18"/>
  <c r="X130" i="18"/>
  <c r="X134" i="18"/>
  <c r="X126" i="18"/>
  <c r="X127" i="18"/>
  <c r="X128" i="18"/>
  <c r="X129" i="18"/>
  <c r="X132" i="18"/>
  <c r="X133" i="18"/>
  <c r="X137" i="18"/>
  <c r="X139" i="18"/>
  <c r="X131" i="18"/>
  <c r="X135" i="18"/>
  <c r="X138" i="18"/>
  <c r="X136" i="18"/>
  <c r="V126" i="18"/>
  <c r="V127" i="18"/>
  <c r="V128" i="18"/>
  <c r="V129" i="18"/>
  <c r="V130" i="18"/>
  <c r="V131" i="18"/>
  <c r="V132" i="18"/>
  <c r="V133" i="18"/>
  <c r="V134" i="18"/>
  <c r="V135" i="18"/>
  <c r="V136" i="18"/>
  <c r="V137" i="18"/>
  <c r="V138" i="18"/>
  <c r="V139" i="18"/>
  <c r="P126" i="18"/>
  <c r="P129" i="18"/>
  <c r="P132" i="18"/>
  <c r="P134" i="18"/>
  <c r="P136" i="18"/>
  <c r="P138" i="18"/>
  <c r="P127" i="18"/>
  <c r="P131" i="18"/>
  <c r="P135" i="18"/>
  <c r="P128" i="18"/>
  <c r="P130" i="18"/>
  <c r="P133" i="18"/>
  <c r="P137" i="18"/>
  <c r="P139" i="18"/>
  <c r="U126" i="18"/>
  <c r="U127" i="18"/>
  <c r="U128" i="18"/>
  <c r="U129" i="18"/>
  <c r="U130" i="18"/>
  <c r="U131" i="18"/>
  <c r="U132" i="18"/>
  <c r="U133" i="18"/>
  <c r="U134" i="18"/>
  <c r="U135" i="18"/>
  <c r="U136" i="18"/>
  <c r="U137" i="18"/>
  <c r="U138" i="18"/>
  <c r="U139" i="18"/>
  <c r="T126" i="18"/>
  <c r="T127" i="18"/>
  <c r="T128" i="18"/>
  <c r="T129" i="18"/>
  <c r="T130" i="18"/>
  <c r="T131" i="18"/>
  <c r="T132" i="18"/>
  <c r="T133" i="18"/>
  <c r="T134" i="18"/>
  <c r="T135" i="18"/>
  <c r="T136" i="18"/>
  <c r="T137" i="18"/>
  <c r="T138" i="18"/>
  <c r="T139" i="18"/>
  <c r="C127" i="18"/>
  <c r="C135" i="18"/>
  <c r="C133" i="18"/>
  <c r="C130" i="18"/>
  <c r="C138" i="18"/>
  <c r="C128" i="18"/>
  <c r="C136" i="18"/>
  <c r="C131" i="18"/>
  <c r="C139" i="18"/>
  <c r="C129" i="18"/>
  <c r="C126" i="18"/>
  <c r="C134" i="18"/>
  <c r="C137" i="18"/>
  <c r="C132" i="18"/>
  <c r="I133" i="18"/>
  <c r="I139" i="18"/>
  <c r="I128" i="18"/>
  <c r="I136" i="18"/>
  <c r="I131" i="18"/>
  <c r="I126" i="18"/>
  <c r="I134" i="18"/>
  <c r="I129" i="18"/>
  <c r="I137" i="18"/>
  <c r="I127" i="18"/>
  <c r="I135" i="18"/>
  <c r="I138" i="18"/>
  <c r="I132" i="18"/>
  <c r="I130" i="18"/>
  <c r="B139" i="18"/>
  <c r="B130" i="18"/>
  <c r="B138" i="18"/>
  <c r="B133" i="18"/>
  <c r="B128" i="18"/>
  <c r="B136" i="18"/>
  <c r="B131" i="18"/>
  <c r="B126" i="18"/>
  <c r="B134" i="18"/>
  <c r="B135" i="18"/>
  <c r="B129" i="18"/>
  <c r="B137" i="18"/>
  <c r="B132" i="18"/>
  <c r="B127" i="18"/>
  <c r="G131" i="18"/>
  <c r="G139" i="18"/>
  <c r="G129" i="18"/>
  <c r="G137" i="18"/>
  <c r="G126" i="18"/>
  <c r="G134" i="18"/>
  <c r="G132" i="18"/>
  <c r="G127" i="18"/>
  <c r="G135" i="18"/>
  <c r="G133" i="18"/>
  <c r="G136" i="18"/>
  <c r="G130" i="18"/>
  <c r="G138" i="18"/>
  <c r="G128" i="18"/>
  <c r="K130" i="18"/>
  <c r="K138" i="18"/>
  <c r="K128" i="18"/>
  <c r="K136" i="18"/>
  <c r="K133" i="18"/>
  <c r="K131" i="18"/>
  <c r="K126" i="18"/>
  <c r="K134" i="18"/>
  <c r="K132" i="18"/>
  <c r="K139" i="18"/>
  <c r="K129" i="18"/>
  <c r="K137" i="18"/>
  <c r="K127" i="18"/>
  <c r="K135" i="18"/>
  <c r="F126" i="18"/>
  <c r="F134" i="18"/>
  <c r="F129" i="18"/>
  <c r="F137" i="18"/>
  <c r="F132" i="18"/>
  <c r="F127" i="18"/>
  <c r="F135" i="18"/>
  <c r="F130" i="18"/>
  <c r="F138" i="18"/>
  <c r="F131" i="18"/>
  <c r="F133" i="18"/>
  <c r="F128" i="18"/>
  <c r="F136" i="18"/>
  <c r="F139" i="18"/>
  <c r="H128" i="18"/>
  <c r="H136" i="18"/>
  <c r="H131" i="18"/>
  <c r="H139" i="18"/>
  <c r="H126" i="18"/>
  <c r="H134" i="18"/>
  <c r="H129" i="18"/>
  <c r="H137" i="18"/>
  <c r="H132" i="18"/>
  <c r="H130" i="18"/>
  <c r="H127" i="18"/>
  <c r="H135" i="18"/>
  <c r="H138" i="18"/>
  <c r="H133" i="18"/>
  <c r="M132" i="18"/>
  <c r="M130" i="18"/>
  <c r="M127" i="18"/>
  <c r="M135" i="18"/>
  <c r="M138" i="18"/>
  <c r="M133" i="18"/>
  <c r="M128" i="18"/>
  <c r="M136" i="18"/>
  <c r="M129" i="18"/>
  <c r="M131" i="18"/>
  <c r="M139" i="18"/>
  <c r="M126" i="18"/>
  <c r="M134" i="18"/>
  <c r="M137" i="18"/>
  <c r="E126" i="18"/>
  <c r="E129" i="18"/>
  <c r="E137" i="18"/>
  <c r="E127" i="18"/>
  <c r="E135" i="18"/>
  <c r="E132" i="18"/>
  <c r="E130" i="18"/>
  <c r="E138" i="18"/>
  <c r="E133" i="18"/>
  <c r="E139" i="18"/>
  <c r="E134" i="18"/>
  <c r="E128" i="18"/>
  <c r="E136" i="18"/>
  <c r="E131" i="18"/>
  <c r="L127" i="18"/>
  <c r="L135" i="18"/>
  <c r="L130" i="18"/>
  <c r="L138" i="18"/>
  <c r="L133" i="18"/>
  <c r="L128" i="18"/>
  <c r="L136" i="18"/>
  <c r="L131" i="18"/>
  <c r="L139" i="18"/>
  <c r="L137" i="18"/>
  <c r="L132" i="18"/>
  <c r="L126" i="18"/>
  <c r="L134" i="18"/>
  <c r="L129" i="18"/>
  <c r="D132" i="18"/>
  <c r="D138" i="18"/>
  <c r="D127" i="18"/>
  <c r="D135" i="18"/>
  <c r="D130" i="18"/>
  <c r="D133" i="18"/>
  <c r="D128" i="18"/>
  <c r="D136" i="18"/>
  <c r="D126" i="18"/>
  <c r="D137" i="18"/>
  <c r="D131" i="18"/>
  <c r="D139" i="18"/>
  <c r="D134" i="18"/>
  <c r="D129" i="18"/>
  <c r="N130" i="18"/>
  <c r="N132" i="18"/>
  <c r="N134" i="18"/>
  <c r="N136" i="18"/>
  <c r="N138" i="18"/>
  <c r="N126" i="18"/>
  <c r="N128" i="18"/>
  <c r="N127" i="18"/>
  <c r="N129" i="18"/>
  <c r="N131" i="18"/>
  <c r="N133" i="18"/>
  <c r="N135" i="18"/>
  <c r="N137" i="18"/>
  <c r="N139" i="18"/>
  <c r="J128" i="18"/>
  <c r="J131" i="18"/>
  <c r="J134" i="18"/>
  <c r="J138" i="18"/>
  <c r="J133" i="18"/>
  <c r="J136" i="18"/>
  <c r="J139" i="18"/>
  <c r="J132" i="18"/>
  <c r="J127" i="18"/>
  <c r="J130" i="18"/>
  <c r="J135" i="18"/>
  <c r="J129" i="18"/>
  <c r="J126" i="18"/>
  <c r="J137" i="18"/>
  <c r="B44" i="18"/>
  <c r="J44" i="18"/>
  <c r="R44" i="18"/>
  <c r="Z44" i="18"/>
  <c r="C44" i="18"/>
  <c r="K44" i="18"/>
  <c r="S44" i="18"/>
  <c r="AA44" i="18"/>
  <c r="D44" i="18"/>
  <c r="L44" i="18"/>
  <c r="T44" i="18"/>
  <c r="AB44" i="18"/>
  <c r="E44" i="18"/>
  <c r="M44" i="18"/>
  <c r="U44" i="18"/>
  <c r="AC44" i="18"/>
  <c r="F44" i="18"/>
  <c r="N44" i="18"/>
  <c r="V44" i="18"/>
  <c r="AD44" i="18"/>
  <c r="G44" i="18"/>
  <c r="O44" i="18"/>
  <c r="W44" i="18"/>
  <c r="H44" i="18"/>
  <c r="P44" i="18"/>
  <c r="X44" i="18"/>
  <c r="I44" i="18"/>
  <c r="Q44" i="18"/>
  <c r="Y44" i="18"/>
  <c r="AD110" i="18"/>
  <c r="AD116" i="18"/>
  <c r="AD107" i="18"/>
  <c r="AI184" i="18" s="1"/>
  <c r="AD109" i="18"/>
  <c r="AD111" i="18"/>
  <c r="AD113" i="18"/>
  <c r="AD115" i="18"/>
  <c r="AD117" i="18"/>
  <c r="AD119" i="18"/>
  <c r="AD121" i="18"/>
  <c r="AD123" i="18"/>
  <c r="AD125" i="18"/>
  <c r="AD108" i="18"/>
  <c r="AD112" i="18"/>
  <c r="AD114" i="18"/>
  <c r="AD118" i="18"/>
  <c r="AD120" i="18"/>
  <c r="AD124" i="18"/>
  <c r="AD122" i="18"/>
  <c r="V108" i="18"/>
  <c r="V114" i="18"/>
  <c r="V120" i="18"/>
  <c r="V107" i="18"/>
  <c r="AV176" i="18" s="1"/>
  <c r="V109" i="18"/>
  <c r="V111" i="18"/>
  <c r="V113" i="18"/>
  <c r="V115" i="18"/>
  <c r="V117" i="18"/>
  <c r="V119" i="18"/>
  <c r="V121" i="18"/>
  <c r="V123" i="18"/>
  <c r="V125" i="18"/>
  <c r="V112" i="18"/>
  <c r="V110" i="18"/>
  <c r="V118" i="18"/>
  <c r="V116" i="18"/>
  <c r="V124" i="18"/>
  <c r="V122" i="18"/>
  <c r="N107" i="18"/>
  <c r="AN168" i="18" s="1"/>
  <c r="N109" i="18"/>
  <c r="N111" i="18"/>
  <c r="N113" i="18"/>
  <c r="N115" i="18"/>
  <c r="N117" i="18"/>
  <c r="N119" i="18"/>
  <c r="N121" i="18"/>
  <c r="N123" i="18"/>
  <c r="N125" i="18"/>
  <c r="N118" i="18"/>
  <c r="N108" i="18"/>
  <c r="N112" i="18"/>
  <c r="N114" i="18"/>
  <c r="N116" i="18"/>
  <c r="N120" i="18"/>
  <c r="N110" i="18"/>
  <c r="N122" i="18"/>
  <c r="N124" i="18"/>
  <c r="F108" i="18"/>
  <c r="F112" i="18"/>
  <c r="F107" i="18"/>
  <c r="AO160" i="18" s="1"/>
  <c r="F109" i="18"/>
  <c r="F111" i="18"/>
  <c r="F113" i="18"/>
  <c r="F115" i="18"/>
  <c r="F117" i="18"/>
  <c r="F119" i="18"/>
  <c r="F121" i="18"/>
  <c r="F123" i="18"/>
  <c r="F125" i="18"/>
  <c r="F110" i="18"/>
  <c r="F120" i="18"/>
  <c r="F114" i="18"/>
  <c r="F116" i="18"/>
  <c r="F118" i="18"/>
  <c r="F124" i="18"/>
  <c r="F122" i="18"/>
  <c r="P108" i="18"/>
  <c r="P110" i="18"/>
  <c r="P112" i="18"/>
  <c r="P114" i="18"/>
  <c r="P116" i="18"/>
  <c r="P118" i="18"/>
  <c r="P107" i="18"/>
  <c r="AN170" i="18" s="1"/>
  <c r="P109" i="18"/>
  <c r="P111" i="18"/>
  <c r="P113" i="18"/>
  <c r="P115" i="18"/>
  <c r="P117" i="18"/>
  <c r="P119" i="18"/>
  <c r="P121" i="18"/>
  <c r="P123" i="18"/>
  <c r="P125" i="18"/>
  <c r="P120" i="18"/>
  <c r="P124" i="18"/>
  <c r="P122" i="18"/>
  <c r="AC107" i="18"/>
  <c r="AM183" i="18" s="1"/>
  <c r="AC109" i="18"/>
  <c r="AC111" i="18"/>
  <c r="AC113" i="18"/>
  <c r="AC115" i="18"/>
  <c r="AC117" i="18"/>
  <c r="AC119" i="18"/>
  <c r="AC121" i="18"/>
  <c r="AC123" i="18"/>
  <c r="AC125" i="18"/>
  <c r="AC108" i="18"/>
  <c r="AC110" i="18"/>
  <c r="AC112" i="18"/>
  <c r="AC114" i="18"/>
  <c r="AC116" i="18"/>
  <c r="AC118" i="18"/>
  <c r="AC120" i="18"/>
  <c r="AC122" i="18"/>
  <c r="AC124" i="18"/>
  <c r="U107" i="18"/>
  <c r="AO175" i="18" s="1"/>
  <c r="U109" i="18"/>
  <c r="U111" i="18"/>
  <c r="U113" i="18"/>
  <c r="U115" i="18"/>
  <c r="U117" i="18"/>
  <c r="U119" i="18"/>
  <c r="U121" i="18"/>
  <c r="U123" i="18"/>
  <c r="U125" i="18"/>
  <c r="U108" i="18"/>
  <c r="U110" i="18"/>
  <c r="U112" i="18"/>
  <c r="U114" i="18"/>
  <c r="U116" i="18"/>
  <c r="U118" i="18"/>
  <c r="U120" i="18"/>
  <c r="U122" i="18"/>
  <c r="U124" i="18"/>
  <c r="M107" i="18"/>
  <c r="AS167" i="18" s="1"/>
  <c r="M109" i="18"/>
  <c r="M111" i="18"/>
  <c r="M113" i="18"/>
  <c r="M115" i="18"/>
  <c r="M117" i="18"/>
  <c r="M119" i="18"/>
  <c r="M121" i="18"/>
  <c r="M123" i="18"/>
  <c r="M125" i="18"/>
  <c r="M108" i="18"/>
  <c r="M110" i="18"/>
  <c r="M112" i="18"/>
  <c r="M114" i="18"/>
  <c r="M116" i="18"/>
  <c r="M118" i="18"/>
  <c r="M120" i="18"/>
  <c r="M122" i="18"/>
  <c r="M124" i="18"/>
  <c r="E107" i="18"/>
  <c r="AV159" i="18" s="1"/>
  <c r="E109" i="18"/>
  <c r="E111" i="18"/>
  <c r="E113" i="18"/>
  <c r="E115" i="18"/>
  <c r="E117" i="18"/>
  <c r="E119" i="18"/>
  <c r="E121" i="18"/>
  <c r="E123" i="18"/>
  <c r="E125" i="18"/>
  <c r="E108" i="18"/>
  <c r="E110" i="18"/>
  <c r="E112" i="18"/>
  <c r="E114" i="18"/>
  <c r="E116" i="18"/>
  <c r="E118" i="18"/>
  <c r="E120" i="18"/>
  <c r="E122" i="18"/>
  <c r="E124" i="18"/>
  <c r="AB107" i="18"/>
  <c r="AP182" i="18" s="1"/>
  <c r="AB109" i="18"/>
  <c r="AB111" i="18"/>
  <c r="AB113" i="18"/>
  <c r="AB115" i="18"/>
  <c r="AB117" i="18"/>
  <c r="AB108" i="18"/>
  <c r="AB110" i="18"/>
  <c r="AB112" i="18"/>
  <c r="AB114" i="18"/>
  <c r="AB116" i="18"/>
  <c r="AB118" i="18"/>
  <c r="AB120" i="18"/>
  <c r="AB122" i="18"/>
  <c r="AB124" i="18"/>
  <c r="AB123" i="18"/>
  <c r="AB119" i="18"/>
  <c r="AB121" i="18"/>
  <c r="AB125" i="18"/>
  <c r="T107" i="18"/>
  <c r="AI174" i="18" s="1"/>
  <c r="T109" i="18"/>
  <c r="T111" i="18"/>
  <c r="T113" i="18"/>
  <c r="T115" i="18"/>
  <c r="T117" i="18"/>
  <c r="T119" i="18"/>
  <c r="T108" i="18"/>
  <c r="T110" i="18"/>
  <c r="T112" i="18"/>
  <c r="T114" i="18"/>
  <c r="T116" i="18"/>
  <c r="T118" i="18"/>
  <c r="T120" i="18"/>
  <c r="T122" i="18"/>
  <c r="T124" i="18"/>
  <c r="T121" i="18"/>
  <c r="T125" i="18"/>
  <c r="T123" i="18"/>
  <c r="L107" i="18"/>
  <c r="AO166" i="18" s="1"/>
  <c r="L109" i="18"/>
  <c r="L111" i="18"/>
  <c r="L113" i="18"/>
  <c r="L115" i="18"/>
  <c r="L117" i="18"/>
  <c r="L119" i="18"/>
  <c r="L108" i="18"/>
  <c r="L110" i="18"/>
  <c r="L112" i="18"/>
  <c r="L114" i="18"/>
  <c r="L116" i="18"/>
  <c r="L118" i="18"/>
  <c r="L120" i="18"/>
  <c r="L122" i="18"/>
  <c r="L124" i="18"/>
  <c r="L125" i="18"/>
  <c r="L123" i="18"/>
  <c r="L121" i="18"/>
  <c r="D107" i="18"/>
  <c r="AI158" i="18" s="1"/>
  <c r="D109" i="18"/>
  <c r="D111" i="18"/>
  <c r="D113" i="18"/>
  <c r="D115" i="18"/>
  <c r="D117" i="18"/>
  <c r="D119" i="18"/>
  <c r="D108" i="18"/>
  <c r="D110" i="18"/>
  <c r="D112" i="18"/>
  <c r="D114" i="18"/>
  <c r="D116" i="18"/>
  <c r="D118" i="18"/>
  <c r="D120" i="18"/>
  <c r="D122" i="18"/>
  <c r="D124" i="18"/>
  <c r="D123" i="18"/>
  <c r="D125" i="18"/>
  <c r="D121" i="18"/>
  <c r="X108" i="18"/>
  <c r="X110" i="18"/>
  <c r="X112" i="18"/>
  <c r="X114" i="18"/>
  <c r="X116" i="18"/>
  <c r="X118" i="18"/>
  <c r="X107" i="18"/>
  <c r="AK178" i="18" s="1"/>
  <c r="X109" i="18"/>
  <c r="X111" i="18"/>
  <c r="X113" i="18"/>
  <c r="X115" i="18"/>
  <c r="X117" i="18"/>
  <c r="X119" i="18"/>
  <c r="X121" i="18"/>
  <c r="X123" i="18"/>
  <c r="X125" i="18"/>
  <c r="X124" i="18"/>
  <c r="X120" i="18"/>
  <c r="X122" i="18"/>
  <c r="AA108" i="18"/>
  <c r="AA110" i="18"/>
  <c r="AA112" i="18"/>
  <c r="AA114" i="18"/>
  <c r="AA116" i="18"/>
  <c r="AA118" i="18"/>
  <c r="AA120" i="18"/>
  <c r="AA122" i="18"/>
  <c r="AA124" i="18"/>
  <c r="AA109" i="18"/>
  <c r="AA123" i="18"/>
  <c r="AA119" i="18"/>
  <c r="AA121" i="18"/>
  <c r="AA107" i="18"/>
  <c r="AI181" i="18" s="1"/>
  <c r="AA111" i="18"/>
  <c r="AA113" i="18"/>
  <c r="AA117" i="18"/>
  <c r="AA115" i="18"/>
  <c r="AA125" i="18"/>
  <c r="S108" i="18"/>
  <c r="S110" i="18"/>
  <c r="S112" i="18"/>
  <c r="S114" i="18"/>
  <c r="S116" i="18"/>
  <c r="S118" i="18"/>
  <c r="S120" i="18"/>
  <c r="S122" i="18"/>
  <c r="S124" i="18"/>
  <c r="S107" i="18"/>
  <c r="AN173" i="18" s="1"/>
  <c r="S121" i="18"/>
  <c r="S111" i="18"/>
  <c r="S125" i="18"/>
  <c r="S119" i="18"/>
  <c r="S117" i="18"/>
  <c r="S115" i="18"/>
  <c r="S113" i="18"/>
  <c r="S123" i="18"/>
  <c r="S109" i="18"/>
  <c r="K108" i="18"/>
  <c r="K110" i="18"/>
  <c r="K112" i="18"/>
  <c r="K114" i="18"/>
  <c r="K116" i="18"/>
  <c r="K118" i="18"/>
  <c r="K120" i="18"/>
  <c r="K122" i="18"/>
  <c r="K124" i="18"/>
  <c r="K123" i="18"/>
  <c r="K107" i="18"/>
  <c r="AK165" i="18" s="1"/>
  <c r="K119" i="18"/>
  <c r="K115" i="18"/>
  <c r="K109" i="18"/>
  <c r="K117" i="18"/>
  <c r="K113" i="18"/>
  <c r="K111" i="18"/>
  <c r="K121" i="18"/>
  <c r="K125" i="18"/>
  <c r="C108" i="18"/>
  <c r="C110" i="18"/>
  <c r="C112" i="18"/>
  <c r="C114" i="18"/>
  <c r="C116" i="18"/>
  <c r="C118" i="18"/>
  <c r="C120" i="18"/>
  <c r="C122" i="18"/>
  <c r="C124" i="18"/>
  <c r="C119" i="18"/>
  <c r="C113" i="18"/>
  <c r="C117" i="18"/>
  <c r="C121" i="18"/>
  <c r="C115" i="18"/>
  <c r="C111" i="18"/>
  <c r="C125" i="18"/>
  <c r="C109" i="18"/>
  <c r="C107" i="18"/>
  <c r="C123" i="18"/>
  <c r="Z109" i="18"/>
  <c r="Z115" i="18"/>
  <c r="Z117" i="18"/>
  <c r="Z108" i="18"/>
  <c r="Z110" i="18"/>
  <c r="Z112" i="18"/>
  <c r="Z114" i="18"/>
  <c r="Z116" i="18"/>
  <c r="Z118" i="18"/>
  <c r="Z120" i="18"/>
  <c r="Z122" i="18"/>
  <c r="Z124" i="18"/>
  <c r="Z113" i="18"/>
  <c r="Z119" i="18"/>
  <c r="Z107" i="18"/>
  <c r="AK180" i="18" s="1"/>
  <c r="Z111" i="18"/>
  <c r="Z121" i="18"/>
  <c r="Z123" i="18"/>
  <c r="Z125" i="18"/>
  <c r="R113" i="18"/>
  <c r="R108" i="18"/>
  <c r="R110" i="18"/>
  <c r="R112" i="18"/>
  <c r="R114" i="18"/>
  <c r="R116" i="18"/>
  <c r="R118" i="18"/>
  <c r="R120" i="18"/>
  <c r="R122" i="18"/>
  <c r="R124" i="18"/>
  <c r="R107" i="18"/>
  <c r="AL172" i="18" s="1"/>
  <c r="R111" i="18"/>
  <c r="R115" i="18"/>
  <c r="R109" i="18"/>
  <c r="R117" i="18"/>
  <c r="R119" i="18"/>
  <c r="R125" i="18"/>
  <c r="R121" i="18"/>
  <c r="R123" i="18"/>
  <c r="J119" i="18"/>
  <c r="J108" i="18"/>
  <c r="J110" i="18"/>
  <c r="J112" i="18"/>
  <c r="J114" i="18"/>
  <c r="J116" i="18"/>
  <c r="J118" i="18"/>
  <c r="J120" i="18"/>
  <c r="J122" i="18"/>
  <c r="J124" i="18"/>
  <c r="J117" i="18"/>
  <c r="J107" i="18"/>
  <c r="AU164" i="18" s="1"/>
  <c r="J111" i="18"/>
  <c r="J121" i="18"/>
  <c r="J109" i="18"/>
  <c r="J113" i="18"/>
  <c r="J115" i="18"/>
  <c r="J123" i="18"/>
  <c r="J125" i="18"/>
  <c r="Y108" i="18"/>
  <c r="Y110" i="18"/>
  <c r="Y112" i="18"/>
  <c r="Y114" i="18"/>
  <c r="Y116" i="18"/>
  <c r="Y118" i="18"/>
  <c r="Y120" i="18"/>
  <c r="Y122" i="18"/>
  <c r="Y124" i="18"/>
  <c r="Y107" i="18"/>
  <c r="AN179" i="18" s="1"/>
  <c r="Y109" i="18"/>
  <c r="Y111" i="18"/>
  <c r="Y113" i="18"/>
  <c r="Y115" i="18"/>
  <c r="Y117" i="18"/>
  <c r="Y119" i="18"/>
  <c r="Y121" i="18"/>
  <c r="Y123" i="18"/>
  <c r="Y125" i="18"/>
  <c r="Q108" i="18"/>
  <c r="Q110" i="18"/>
  <c r="Q112" i="18"/>
  <c r="Q114" i="18"/>
  <c r="Q116" i="18"/>
  <c r="Q118" i="18"/>
  <c r="Q120" i="18"/>
  <c r="Q122" i="18"/>
  <c r="Q124" i="18"/>
  <c r="Q107" i="18"/>
  <c r="AT171" i="18" s="1"/>
  <c r="Q109" i="18"/>
  <c r="Q111" i="18"/>
  <c r="Q113" i="18"/>
  <c r="Q115" i="18"/>
  <c r="Q117" i="18"/>
  <c r="Q119" i="18"/>
  <c r="Q121" i="18"/>
  <c r="Q123" i="18"/>
  <c r="Q125" i="18"/>
  <c r="I108" i="18"/>
  <c r="I110" i="18"/>
  <c r="I112" i="18"/>
  <c r="I114" i="18"/>
  <c r="I116" i="18"/>
  <c r="I118" i="18"/>
  <c r="I120" i="18"/>
  <c r="I122" i="18"/>
  <c r="I124" i="18"/>
  <c r="I107" i="18"/>
  <c r="AQ163" i="18" s="1"/>
  <c r="I109" i="18"/>
  <c r="I111" i="18"/>
  <c r="I113" i="18"/>
  <c r="I115" i="18"/>
  <c r="I117" i="18"/>
  <c r="I119" i="18"/>
  <c r="I121" i="18"/>
  <c r="I123" i="18"/>
  <c r="I125" i="18"/>
  <c r="H108" i="18"/>
  <c r="H110" i="18"/>
  <c r="H112" i="18"/>
  <c r="H114" i="18"/>
  <c r="H116" i="18"/>
  <c r="H118" i="18"/>
  <c r="H107" i="18"/>
  <c r="AR162" i="18" s="1"/>
  <c r="H109" i="18"/>
  <c r="H111" i="18"/>
  <c r="H113" i="18"/>
  <c r="H115" i="18"/>
  <c r="H117" i="18"/>
  <c r="H119" i="18"/>
  <c r="H121" i="18"/>
  <c r="H123" i="18"/>
  <c r="H125" i="18"/>
  <c r="H120" i="18"/>
  <c r="H122" i="18"/>
  <c r="H124" i="18"/>
  <c r="B110" i="18"/>
  <c r="B118" i="18"/>
  <c r="B111" i="18"/>
  <c r="B119" i="18"/>
  <c r="B107" i="18"/>
  <c r="B112" i="18"/>
  <c r="B120" i="18"/>
  <c r="B113" i="18"/>
  <c r="B121" i="18"/>
  <c r="B114" i="18"/>
  <c r="B122" i="18"/>
  <c r="B125" i="18"/>
  <c r="B109" i="18"/>
  <c r="B108" i="18"/>
  <c r="B117" i="18"/>
  <c r="B115" i="18"/>
  <c r="B124" i="18"/>
  <c r="B116" i="18"/>
  <c r="B123" i="18"/>
  <c r="W107" i="18"/>
  <c r="AP177" i="18" s="1"/>
  <c r="W109" i="18"/>
  <c r="W111" i="18"/>
  <c r="W113" i="18"/>
  <c r="W115" i="18"/>
  <c r="W117" i="18"/>
  <c r="W119" i="18"/>
  <c r="W121" i="18"/>
  <c r="W123" i="18"/>
  <c r="W125" i="18"/>
  <c r="W116" i="18"/>
  <c r="W110" i="18"/>
  <c r="W114" i="18"/>
  <c r="W120" i="18"/>
  <c r="W124" i="18"/>
  <c r="W118" i="18"/>
  <c r="W112" i="18"/>
  <c r="W108" i="18"/>
  <c r="W122" i="18"/>
  <c r="O107" i="18"/>
  <c r="AR169" i="18" s="1"/>
  <c r="O109" i="18"/>
  <c r="O111" i="18"/>
  <c r="O113" i="18"/>
  <c r="O115" i="18"/>
  <c r="O117" i="18"/>
  <c r="O119" i="18"/>
  <c r="O121" i="18"/>
  <c r="O123" i="18"/>
  <c r="O125" i="18"/>
  <c r="O114" i="18"/>
  <c r="O116" i="18"/>
  <c r="O112" i="18"/>
  <c r="O122" i="18"/>
  <c r="O108" i="18"/>
  <c r="O118" i="18"/>
  <c r="O110" i="18"/>
  <c r="O124" i="18"/>
  <c r="O120" i="18"/>
  <c r="G107" i="18"/>
  <c r="AV161" i="18" s="1"/>
  <c r="G109" i="18"/>
  <c r="G111" i="18"/>
  <c r="G113" i="18"/>
  <c r="G115" i="18"/>
  <c r="G117" i="18"/>
  <c r="G119" i="18"/>
  <c r="G121" i="18"/>
  <c r="G123" i="18"/>
  <c r="G125" i="18"/>
  <c r="G112" i="18"/>
  <c r="G110" i="18"/>
  <c r="G122" i="18"/>
  <c r="G108" i="18"/>
  <c r="G124" i="18"/>
  <c r="G114" i="18"/>
  <c r="G118" i="18"/>
  <c r="G120" i="18"/>
  <c r="G116" i="18"/>
  <c r="P70" i="19"/>
  <c r="P78" i="19"/>
  <c r="P58" i="19"/>
  <c r="P85" i="19"/>
  <c r="P77" i="19"/>
  <c r="P69" i="19"/>
  <c r="P57" i="19"/>
  <c r="P84" i="19"/>
  <c r="P76" i="19"/>
  <c r="P68" i="19"/>
  <c r="P63" i="19"/>
  <c r="P83" i="19"/>
  <c r="P75" i="19"/>
  <c r="P67" i="19"/>
  <c r="P62" i="19"/>
  <c r="P82" i="19"/>
  <c r="P74" i="19"/>
  <c r="P66" i="19"/>
  <c r="P61" i="19"/>
  <c r="P81" i="19"/>
  <c r="P73" i="19"/>
  <c r="P65" i="19"/>
  <c r="P60" i="19"/>
  <c r="P80" i="19"/>
  <c r="P72" i="19"/>
  <c r="P64" i="19"/>
  <c r="P59" i="19"/>
  <c r="P79" i="19"/>
  <c r="P71" i="19"/>
  <c r="AD20" i="30"/>
  <c r="AC20" i="30"/>
  <c r="AB20" i="30"/>
  <c r="AA20" i="30"/>
  <c r="Z20" i="30"/>
  <c r="Y20" i="30"/>
  <c r="X20" i="30"/>
  <c r="W20" i="30"/>
  <c r="V20" i="30"/>
  <c r="U20" i="30"/>
  <c r="T20" i="30"/>
  <c r="S20" i="30"/>
  <c r="R20" i="30"/>
  <c r="Q20" i="30"/>
  <c r="O20" i="30"/>
  <c r="N20" i="30"/>
  <c r="M20" i="30"/>
  <c r="L20" i="30"/>
  <c r="K20" i="30"/>
  <c r="J20" i="30"/>
  <c r="I20" i="30"/>
  <c r="H20" i="30"/>
  <c r="G20" i="30"/>
  <c r="F20" i="30"/>
  <c r="E20" i="30"/>
  <c r="D20" i="30"/>
  <c r="C20" i="30"/>
  <c r="AL145" i="18" l="1"/>
  <c r="AT179" i="18"/>
  <c r="AT174" i="18"/>
  <c r="AJ180" i="18"/>
  <c r="AI177" i="18"/>
  <c r="AP162" i="18"/>
  <c r="AQ170" i="18"/>
  <c r="AI163" i="18"/>
  <c r="AL164" i="18"/>
  <c r="AU159" i="18"/>
  <c r="AT182" i="18"/>
  <c r="AN158" i="18"/>
  <c r="AK182" i="18"/>
  <c r="AV179" i="18"/>
  <c r="AO183" i="18"/>
  <c r="AJ160" i="18"/>
  <c r="AK160" i="18"/>
  <c r="AK176" i="18"/>
  <c r="AI169" i="18"/>
  <c r="AT176" i="18"/>
  <c r="AT172" i="18"/>
  <c r="AM164" i="18"/>
  <c r="AK158" i="18"/>
  <c r="AM158" i="18"/>
  <c r="AO162" i="18"/>
  <c r="AQ162" i="18"/>
  <c r="AJ165" i="18"/>
  <c r="AN175" i="18"/>
  <c r="AM163" i="18"/>
  <c r="AL169" i="18"/>
  <c r="AM169" i="18"/>
  <c r="AS182" i="18"/>
  <c r="AR167" i="18"/>
  <c r="AM176" i="18"/>
  <c r="AL183" i="18"/>
  <c r="AV181" i="18"/>
  <c r="AO173" i="18"/>
  <c r="AN159" i="18"/>
  <c r="AO167" i="18"/>
  <c r="AR178" i="18"/>
  <c r="AQ164" i="18"/>
  <c r="AP159" i="18"/>
  <c r="AN178" i="18"/>
  <c r="AO178" i="18"/>
  <c r="AQ166" i="18"/>
  <c r="AQ161" i="18"/>
  <c r="AL162" i="18"/>
  <c r="AQ171" i="18"/>
  <c r="AQ182" i="18"/>
  <c r="AR166" i="18"/>
  <c r="AQ176" i="18"/>
  <c r="AR179" i="18"/>
  <c r="AN164" i="18"/>
  <c r="AL140" i="18"/>
  <c r="AT183" i="18"/>
  <c r="AJ177" i="18"/>
  <c r="AI173" i="18"/>
  <c r="AI175" i="18"/>
  <c r="AV167" i="18"/>
  <c r="AL176" i="18"/>
  <c r="AR163" i="18"/>
  <c r="AR161" i="18"/>
  <c r="AK183" i="18"/>
  <c r="AV180" i="18"/>
  <c r="AR180" i="18"/>
  <c r="AN181" i="18"/>
  <c r="AU176" i="18"/>
  <c r="AU182" i="18"/>
  <c r="AT177" i="18"/>
  <c r="AJ161" i="18"/>
  <c r="AN165" i="18"/>
  <c r="AU184" i="18"/>
  <c r="AT162" i="18"/>
  <c r="AU167" i="18"/>
  <c r="AS163" i="18"/>
  <c r="AL158" i="18"/>
  <c r="AV184" i="18"/>
  <c r="AM179" i="18"/>
  <c r="AM184" i="18"/>
  <c r="AN183" i="18"/>
  <c r="AH158" i="18"/>
  <c r="AK164" i="18"/>
  <c r="AP174" i="18"/>
  <c r="AQ165" i="18"/>
  <c r="AJ174" i="18"/>
  <c r="AR181" i="18"/>
  <c r="AU172" i="18"/>
  <c r="AJ166" i="18"/>
  <c r="AI165" i="18"/>
  <c r="AN166" i="18"/>
  <c r="AN160" i="18"/>
  <c r="AV183" i="18"/>
  <c r="AI168" i="18"/>
  <c r="AV158" i="18"/>
  <c r="AS170" i="18"/>
  <c r="AM173" i="18"/>
  <c r="AR183" i="18"/>
  <c r="AV163" i="18"/>
  <c r="AO180" i="18"/>
  <c r="AS177" i="18"/>
  <c r="AP179" i="18"/>
  <c r="AI182" i="18"/>
  <c r="AL175" i="18"/>
  <c r="AP168" i="18"/>
  <c r="AP175" i="18"/>
  <c r="AV165" i="18"/>
  <c r="AL143" i="18"/>
  <c r="AP184" i="18"/>
  <c r="AM174" i="18"/>
  <c r="AQ169" i="18"/>
  <c r="AM175" i="18"/>
  <c r="AL180" i="18"/>
  <c r="AO164" i="18"/>
  <c r="AR171" i="18"/>
  <c r="AS181" i="18"/>
  <c r="AT175" i="18"/>
  <c r="AQ158" i="18"/>
  <c r="AP172" i="18"/>
  <c r="AL177" i="18"/>
  <c r="AK168" i="18"/>
  <c r="AU160" i="18"/>
  <c r="AV172" i="18"/>
  <c r="AJ176" i="18"/>
  <c r="AT165" i="18"/>
  <c r="AR158" i="18"/>
  <c r="AV160" i="18"/>
  <c r="AS162" i="18"/>
  <c r="AU170" i="18"/>
  <c r="AI161" i="18"/>
  <c r="AP176" i="18"/>
  <c r="AM177" i="18"/>
  <c r="AT164" i="18"/>
  <c r="AI170" i="18"/>
  <c r="AJ182" i="18"/>
  <c r="AK177" i="18"/>
  <c r="AR176" i="18"/>
  <c r="AJ170" i="18"/>
  <c r="AR165" i="18"/>
  <c r="AI180" i="18"/>
  <c r="AM161" i="18"/>
  <c r="AP169" i="18"/>
  <c r="AO168" i="18"/>
  <c r="AV173" i="18"/>
  <c r="AK179" i="18"/>
  <c r="AM162" i="18"/>
  <c r="AN162" i="18"/>
  <c r="AR173" i="18"/>
  <c r="AL179" i="18"/>
  <c r="AO170" i="18"/>
  <c r="AI176" i="18"/>
  <c r="AS160" i="18"/>
  <c r="AS173" i="18"/>
  <c r="AR168" i="18"/>
  <c r="AS175" i="18"/>
  <c r="AM172" i="18"/>
  <c r="AJ178" i="18"/>
  <c r="AO174" i="18"/>
  <c r="AN184" i="18"/>
  <c r="AS161" i="18"/>
  <c r="AR184" i="18"/>
  <c r="AJ169" i="18"/>
  <c r="AK167" i="18"/>
  <c r="AN172" i="18"/>
  <c r="AQ167" i="18"/>
  <c r="AT168" i="18"/>
  <c r="AU175" i="18"/>
  <c r="AO184" i="18"/>
  <c r="AT178" i="18"/>
  <c r="AP171" i="18"/>
  <c r="AU169" i="18"/>
  <c r="AU183" i="18"/>
  <c r="AM170" i="18"/>
  <c r="AT169" i="18"/>
  <c r="AQ172" i="18"/>
  <c r="AS176" i="18"/>
  <c r="AV177" i="18"/>
  <c r="AM160" i="18"/>
  <c r="AJ158" i="18"/>
  <c r="AU158" i="18"/>
  <c r="AS166" i="18"/>
  <c r="AN161" i="18"/>
  <c r="AT170" i="18"/>
  <c r="AQ160" i="18"/>
  <c r="AO179" i="18"/>
  <c r="AV178" i="18"/>
  <c r="AP166" i="18"/>
  <c r="AI167" i="18"/>
  <c r="AK162" i="18"/>
  <c r="AO169" i="18"/>
  <c r="AL167" i="18"/>
  <c r="AM182" i="18"/>
  <c r="AI179" i="18"/>
  <c r="AS169" i="18"/>
  <c r="AR175" i="18"/>
  <c r="AL181" i="18"/>
  <c r="AP158" i="18"/>
  <c r="AL182" i="18"/>
  <c r="AJ168" i="18"/>
  <c r="AI159" i="18"/>
  <c r="AO182" i="18"/>
  <c r="AS158" i="18"/>
  <c r="AT163" i="18"/>
  <c r="AS179" i="18"/>
  <c r="AS184" i="18"/>
  <c r="AK161" i="18"/>
  <c r="AR160" i="18"/>
  <c r="AQ179" i="18"/>
  <c r="AL161" i="18"/>
  <c r="AU180" i="18"/>
  <c r="AL168" i="18"/>
  <c r="AS159" i="18"/>
  <c r="AM159" i="18"/>
  <c r="AK166" i="18"/>
  <c r="AV175" i="18"/>
  <c r="AR164" i="18"/>
  <c r="AS164" i="18"/>
  <c r="AU163" i="18"/>
  <c r="AK163" i="18"/>
  <c r="AO181" i="18"/>
  <c r="AN177" i="18"/>
  <c r="AU168" i="18"/>
  <c r="AQ181" i="18"/>
  <c r="AU162" i="18"/>
  <c r="AQ175" i="18"/>
  <c r="AK175" i="18"/>
  <c r="AT167" i="18"/>
  <c r="AI160" i="18"/>
  <c r="AN163" i="18"/>
  <c r="AT173" i="18"/>
  <c r="AU173" i="18"/>
  <c r="AI162" i="18"/>
  <c r="AT180" i="18"/>
  <c r="AJ181" i="18"/>
  <c r="AI178" i="18"/>
  <c r="AJ162" i="18"/>
  <c r="AI172" i="18"/>
  <c r="AJ167" i="18"/>
  <c r="AK169" i="18"/>
  <c r="AJ164" i="18"/>
  <c r="AV182" i="18"/>
  <c r="AI183" i="18"/>
  <c r="AK171" i="18"/>
  <c r="AO161" i="18"/>
  <c r="AV164" i="18"/>
  <c r="AO176" i="18"/>
  <c r="AO158" i="18"/>
  <c r="AR159" i="18"/>
  <c r="AJ183" i="18"/>
  <c r="AT158" i="18"/>
  <c r="AP180" i="18"/>
  <c r="AU178" i="18"/>
  <c r="AN167" i="18"/>
  <c r="AL166" i="18"/>
  <c r="AT184" i="18"/>
  <c r="AM165" i="18"/>
  <c r="AL184" i="18"/>
  <c r="AU161" i="18"/>
  <c r="AK159" i="18"/>
  <c r="AQ177" i="18"/>
  <c r="AN180" i="18"/>
  <c r="AS171" i="18"/>
  <c r="AP160" i="18"/>
  <c r="AU166" i="18"/>
  <c r="AN182" i="18"/>
  <c r="AQ159" i="18"/>
  <c r="AV169" i="18"/>
  <c r="AL163" i="18"/>
  <c r="AL174" i="18"/>
  <c r="AK170" i="18"/>
  <c r="AM168" i="18"/>
  <c r="AP161" i="18"/>
  <c r="AT161" i="18"/>
  <c r="AU171" i="18"/>
  <c r="AP181" i="18"/>
  <c r="AS168" i="18"/>
  <c r="AJ179" i="18"/>
  <c r="AL170" i="18"/>
  <c r="AT159" i="18"/>
  <c r="AO177" i="18"/>
  <c r="AR170" i="18"/>
  <c r="AV170" i="18"/>
  <c r="AP173" i="18"/>
  <c r="AP163" i="18"/>
  <c r="AU177" i="18"/>
  <c r="AL159" i="18"/>
  <c r="AQ183" i="18"/>
  <c r="AV166" i="18"/>
  <c r="AL149" i="18"/>
  <c r="AJ159" i="18"/>
  <c r="AK174" i="18"/>
  <c r="AQ178" i="18"/>
  <c r="AN176" i="18"/>
  <c r="AP167" i="18"/>
  <c r="AP170" i="18"/>
  <c r="AI166" i="18"/>
  <c r="AM178" i="18"/>
  <c r="AL173" i="18"/>
  <c r="AO172" i="18"/>
  <c r="AT160" i="18"/>
  <c r="AM180" i="18"/>
  <c r="AS174" i="18"/>
  <c r="AM166" i="18"/>
  <c r="AJ173" i="18"/>
  <c r="AV168" i="18"/>
  <c r="AR177" i="18"/>
  <c r="AT181" i="18"/>
  <c r="AS172" i="18"/>
  <c r="AL160" i="18"/>
  <c r="AO165" i="18"/>
  <c r="AJ175" i="18"/>
  <c r="AI164" i="18"/>
  <c r="AL178" i="18"/>
  <c r="AP165" i="18"/>
  <c r="AU179" i="18"/>
  <c r="AV162" i="18"/>
  <c r="AQ180" i="18"/>
  <c r="AM167" i="18"/>
  <c r="AU181" i="18"/>
  <c r="AN169" i="18"/>
  <c r="AQ174" i="18"/>
  <c r="AR174" i="18"/>
  <c r="AQ184" i="18"/>
  <c r="AU165" i="18"/>
  <c r="AI171" i="18"/>
  <c r="AO163" i="18"/>
  <c r="AQ168" i="18"/>
  <c r="AP178" i="18"/>
  <c r="AS183" i="18"/>
  <c r="AQ173" i="18"/>
  <c r="AK173" i="18"/>
  <c r="AV174" i="18"/>
  <c r="AJ163" i="18"/>
  <c r="AL141" i="18"/>
  <c r="AM171" i="18"/>
  <c r="AL171" i="18"/>
  <c r="AK181" i="18"/>
  <c r="AR172" i="18"/>
  <c r="AS178" i="18"/>
  <c r="AV171" i="18"/>
  <c r="AS165" i="18"/>
  <c r="AL165" i="18"/>
  <c r="AK184" i="18"/>
  <c r="AO159" i="18"/>
  <c r="AJ172" i="18"/>
  <c r="AR182" i="18"/>
  <c r="AK172" i="18"/>
  <c r="AT166" i="18"/>
  <c r="AJ184" i="18"/>
  <c r="AS180" i="18"/>
  <c r="AN171" i="18"/>
  <c r="AP164" i="18"/>
  <c r="AU174" i="18"/>
  <c r="AN174" i="18"/>
  <c r="AM181" i="18"/>
  <c r="AO171" i="18"/>
  <c r="AP183" i="18"/>
  <c r="AJ171" i="18"/>
  <c r="AV157" i="18"/>
  <c r="AL147" i="18"/>
  <c r="AL146" i="18"/>
  <c r="AL142" i="18"/>
  <c r="AL144" i="18"/>
  <c r="AL148" i="18"/>
  <c r="AL151" i="18"/>
  <c r="AS157" i="18"/>
  <c r="AM157" i="18"/>
  <c r="AR157" i="18"/>
  <c r="AU157" i="18"/>
  <c r="AT157" i="18"/>
  <c r="AQ157" i="18"/>
  <c r="AN157" i="18"/>
  <c r="AL157" i="18"/>
  <c r="AP157" i="18"/>
  <c r="AI157" i="18"/>
  <c r="AO157" i="18"/>
  <c r="AJ157" i="18"/>
  <c r="AK157" i="18"/>
  <c r="AL152" i="18"/>
  <c r="AL153" i="18"/>
  <c r="AV156" i="18"/>
  <c r="AK156" i="18"/>
  <c r="AT156" i="18"/>
  <c r="AR156" i="18"/>
  <c r="AP156" i="18"/>
  <c r="AE156" i="18"/>
  <c r="AU156" i="18"/>
  <c r="AL156" i="18"/>
  <c r="AN156" i="18"/>
  <c r="AS156" i="18"/>
  <c r="AO156" i="18"/>
  <c r="AJ156" i="18"/>
  <c r="AI156" i="18"/>
  <c r="AQ156" i="18"/>
  <c r="AM156" i="18"/>
  <c r="AH156" i="18"/>
  <c r="AL128" i="18"/>
  <c r="AL137" i="18"/>
  <c r="AL133" i="18"/>
  <c r="AL129" i="18"/>
  <c r="AL131" i="18"/>
  <c r="AL138" i="18"/>
  <c r="AL134" i="18"/>
  <c r="AL130" i="18"/>
  <c r="AL126" i="18"/>
  <c r="AL135" i="18"/>
  <c r="C156" i="18"/>
  <c r="K156" i="18"/>
  <c r="S156" i="18"/>
  <c r="AA156" i="18"/>
  <c r="J157" i="18"/>
  <c r="R157" i="18"/>
  <c r="Z157" i="18"/>
  <c r="AH157" i="18"/>
  <c r="I158" i="18"/>
  <c r="Q158" i="18"/>
  <c r="Y158" i="18"/>
  <c r="AG158" i="18"/>
  <c r="H159" i="18"/>
  <c r="P159" i="18"/>
  <c r="X159" i="18"/>
  <c r="AF159" i="18"/>
  <c r="G160" i="18"/>
  <c r="O160" i="18"/>
  <c r="W160" i="18"/>
  <c r="AE160" i="18"/>
  <c r="F161" i="18"/>
  <c r="N161" i="18"/>
  <c r="V161" i="18"/>
  <c r="AD161" i="18"/>
  <c r="D156" i="18"/>
  <c r="L156" i="18"/>
  <c r="T156" i="18"/>
  <c r="AB156" i="18"/>
  <c r="C157" i="18"/>
  <c r="K157" i="18"/>
  <c r="S157" i="18"/>
  <c r="AA157" i="18"/>
  <c r="J158" i="18"/>
  <c r="R158" i="18"/>
  <c r="Z158" i="18"/>
  <c r="I159" i="18"/>
  <c r="Q159" i="18"/>
  <c r="Y159" i="18"/>
  <c r="AG159" i="18"/>
  <c r="H160" i="18"/>
  <c r="P160" i="18"/>
  <c r="X160" i="18"/>
  <c r="AF160" i="18"/>
  <c r="G161" i="18"/>
  <c r="O161" i="18"/>
  <c r="W161" i="18"/>
  <c r="AE161" i="18"/>
  <c r="F162" i="18"/>
  <c r="N162" i="18"/>
  <c r="V162" i="18"/>
  <c r="AD162" i="18"/>
  <c r="E163" i="18"/>
  <c r="M163" i="18"/>
  <c r="U163" i="18"/>
  <c r="AC163" i="18"/>
  <c r="D164" i="18"/>
  <c r="L164" i="18"/>
  <c r="T164" i="18"/>
  <c r="AB164" i="18"/>
  <c r="C165" i="18"/>
  <c r="K165" i="18"/>
  <c r="S165" i="18"/>
  <c r="AA165" i="18"/>
  <c r="J166" i="18"/>
  <c r="R166" i="18"/>
  <c r="Z166" i="18"/>
  <c r="AH166" i="18"/>
  <c r="I167" i="18"/>
  <c r="Q167" i="18"/>
  <c r="Y167" i="18"/>
  <c r="AG167" i="18"/>
  <c r="H168" i="18"/>
  <c r="P168" i="18"/>
  <c r="X168" i="18"/>
  <c r="AF168" i="18"/>
  <c r="G169" i="18"/>
  <c r="O169" i="18"/>
  <c r="W169" i="18"/>
  <c r="AE169" i="18"/>
  <c r="F170" i="18"/>
  <c r="N170" i="18"/>
  <c r="V170" i="18"/>
  <c r="AD170" i="18"/>
  <c r="E171" i="18"/>
  <c r="M171" i="18"/>
  <c r="U171" i="18"/>
  <c r="AC171" i="18"/>
  <c r="D172" i="18"/>
  <c r="L172" i="18"/>
  <c r="T172" i="18"/>
  <c r="AB172" i="18"/>
  <c r="C173" i="18"/>
  <c r="K173" i="18"/>
  <c r="S173" i="18"/>
  <c r="AA173" i="18"/>
  <c r="J174" i="18"/>
  <c r="R174" i="18"/>
  <c r="Z174" i="18"/>
  <c r="AH174" i="18"/>
  <c r="I175" i="18"/>
  <c r="Q175" i="18"/>
  <c r="Y175" i="18"/>
  <c r="AG175" i="18"/>
  <c r="H176" i="18"/>
  <c r="P176" i="18"/>
  <c r="E156" i="18"/>
  <c r="M156" i="18"/>
  <c r="U156" i="18"/>
  <c r="AC156" i="18"/>
  <c r="D157" i="18"/>
  <c r="L157" i="18"/>
  <c r="T157" i="18"/>
  <c r="AB157" i="18"/>
  <c r="C158" i="18"/>
  <c r="K158" i="18"/>
  <c r="S158" i="18"/>
  <c r="AA158" i="18"/>
  <c r="J159" i="18"/>
  <c r="R159" i="18"/>
  <c r="F156" i="18"/>
  <c r="N156" i="18"/>
  <c r="V156" i="18"/>
  <c r="AD156" i="18"/>
  <c r="E157" i="18"/>
  <c r="M157" i="18"/>
  <c r="U157" i="18"/>
  <c r="AC157" i="18"/>
  <c r="D158" i="18"/>
  <c r="L158" i="18"/>
  <c r="T158" i="18"/>
  <c r="AB158" i="18"/>
  <c r="C159" i="18"/>
  <c r="K159" i="18"/>
  <c r="S159" i="18"/>
  <c r="AA159" i="18"/>
  <c r="J160" i="18"/>
  <c r="R160" i="18"/>
  <c r="Z160" i="18"/>
  <c r="AH160" i="18"/>
  <c r="I161" i="18"/>
  <c r="Q161" i="18"/>
  <c r="Y161" i="18"/>
  <c r="AG161" i="18"/>
  <c r="H162" i="18"/>
  <c r="P162" i="18"/>
  <c r="X162" i="18"/>
  <c r="AF162" i="18"/>
  <c r="G163" i="18"/>
  <c r="O163" i="18"/>
  <c r="W163" i="18"/>
  <c r="AE163" i="18"/>
  <c r="F164" i="18"/>
  <c r="N164" i="18"/>
  <c r="V164" i="18"/>
  <c r="AD164" i="18"/>
  <c r="E165" i="18"/>
  <c r="M165" i="18"/>
  <c r="U165" i="18"/>
  <c r="AC165" i="18"/>
  <c r="D166" i="18"/>
  <c r="L166" i="18"/>
  <c r="T166" i="18"/>
  <c r="AB166" i="18"/>
  <c r="C167" i="18"/>
  <c r="K167" i="18"/>
  <c r="S167" i="18"/>
  <c r="AA167" i="18"/>
  <c r="J168" i="18"/>
  <c r="R168" i="18"/>
  <c r="Z168" i="18"/>
  <c r="AH168" i="18"/>
  <c r="I169" i="18"/>
  <c r="Q169" i="18"/>
  <c r="Y169" i="18"/>
  <c r="AG169" i="18"/>
  <c r="H170" i="18"/>
  <c r="P170" i="18"/>
  <c r="X170" i="18"/>
  <c r="AF170" i="18"/>
  <c r="G171" i="18"/>
  <c r="O171" i="18"/>
  <c r="W171" i="18"/>
  <c r="AE171" i="18"/>
  <c r="F172" i="18"/>
  <c r="N172" i="18"/>
  <c r="V172" i="18"/>
  <c r="AD172" i="18"/>
  <c r="E173" i="18"/>
  <c r="M173" i="18"/>
  <c r="U173" i="18"/>
  <c r="AC173" i="18"/>
  <c r="D174" i="18"/>
  <c r="L174" i="18"/>
  <c r="T174" i="18"/>
  <c r="AB174" i="18"/>
  <c r="C175" i="18"/>
  <c r="K175" i="18"/>
  <c r="S175" i="18"/>
  <c r="AA175" i="18"/>
  <c r="J176" i="18"/>
  <c r="R176" i="18"/>
  <c r="G156" i="18"/>
  <c r="W156" i="18"/>
  <c r="F157" i="18"/>
  <c r="V157" i="18"/>
  <c r="E158" i="18"/>
  <c r="U158" i="18"/>
  <c r="D159" i="18"/>
  <c r="T159" i="18"/>
  <c r="AE159" i="18"/>
  <c r="L160" i="18"/>
  <c r="Y160" i="18"/>
  <c r="D161" i="18"/>
  <c r="R161" i="18"/>
  <c r="AC161" i="18"/>
  <c r="I162" i="18"/>
  <c r="S162" i="18"/>
  <c r="AC162" i="18"/>
  <c r="H163" i="18"/>
  <c r="R163" i="18"/>
  <c r="AB163" i="18"/>
  <c r="G164" i="18"/>
  <c r="Q164" i="18"/>
  <c r="AA164" i="18"/>
  <c r="F165" i="18"/>
  <c r="P165" i="18"/>
  <c r="Z165" i="18"/>
  <c r="E166" i="18"/>
  <c r="O166" i="18"/>
  <c r="Y166" i="18"/>
  <c r="D167" i="18"/>
  <c r="N167" i="18"/>
  <c r="X167" i="18"/>
  <c r="C168" i="18"/>
  <c r="M168" i="18"/>
  <c r="W168" i="18"/>
  <c r="L169" i="18"/>
  <c r="V169" i="18"/>
  <c r="AH169" i="18"/>
  <c r="K170" i="18"/>
  <c r="U170" i="18"/>
  <c r="AG170" i="18"/>
  <c r="J171" i="18"/>
  <c r="T171" i="18"/>
  <c r="AF171" i="18"/>
  <c r="I172" i="18"/>
  <c r="S172" i="18"/>
  <c r="AE172" i="18"/>
  <c r="H173" i="18"/>
  <c r="R173" i="18"/>
  <c r="H156" i="18"/>
  <c r="X156" i="18"/>
  <c r="G157" i="18"/>
  <c r="W157" i="18"/>
  <c r="F158" i="18"/>
  <c r="V158" i="18"/>
  <c r="E159" i="18"/>
  <c r="U159" i="18"/>
  <c r="AH159" i="18"/>
  <c r="M160" i="18"/>
  <c r="AA160" i="18"/>
  <c r="E161" i="18"/>
  <c r="S161" i="18"/>
  <c r="AF161" i="18"/>
  <c r="J162" i="18"/>
  <c r="T162" i="18"/>
  <c r="AE162" i="18"/>
  <c r="I163" i="18"/>
  <c r="S163" i="18"/>
  <c r="AD163" i="18"/>
  <c r="H164" i="18"/>
  <c r="R164" i="18"/>
  <c r="AC164" i="18"/>
  <c r="G165" i="18"/>
  <c r="Q165" i="18"/>
  <c r="AB165" i="18"/>
  <c r="F166" i="18"/>
  <c r="P166" i="18"/>
  <c r="AA166" i="18"/>
  <c r="E167" i="18"/>
  <c r="O167" i="18"/>
  <c r="Z167" i="18"/>
  <c r="D168" i="18"/>
  <c r="N168" i="18"/>
  <c r="Y168" i="18"/>
  <c r="C169" i="18"/>
  <c r="I156" i="18"/>
  <c r="Y156" i="18"/>
  <c r="H157" i="18"/>
  <c r="X157" i="18"/>
  <c r="G158" i="18"/>
  <c r="W158" i="18"/>
  <c r="F159" i="18"/>
  <c r="V159" i="18"/>
  <c r="C160" i="18"/>
  <c r="N160" i="18"/>
  <c r="AB160" i="18"/>
  <c r="H161" i="18"/>
  <c r="T161" i="18"/>
  <c r="AH161" i="18"/>
  <c r="K162" i="18"/>
  <c r="U162" i="18"/>
  <c r="AG162" i="18"/>
  <c r="J163" i="18"/>
  <c r="T163" i="18"/>
  <c r="AF163" i="18"/>
  <c r="I164" i="18"/>
  <c r="S164" i="18"/>
  <c r="AE164" i="18"/>
  <c r="H165" i="18"/>
  <c r="R165" i="18"/>
  <c r="AD165" i="18"/>
  <c r="G166" i="18"/>
  <c r="Q166" i="18"/>
  <c r="AC166" i="18"/>
  <c r="F167" i="18"/>
  <c r="P167" i="18"/>
  <c r="AB167" i="18"/>
  <c r="E168" i="18"/>
  <c r="O168" i="18"/>
  <c r="AA168" i="18"/>
  <c r="D169" i="18"/>
  <c r="N169" i="18"/>
  <c r="Z169" i="18"/>
  <c r="C170" i="18"/>
  <c r="M170" i="18"/>
  <c r="Y170" i="18"/>
  <c r="L171" i="18"/>
  <c r="X171" i="18"/>
  <c r="AH171" i="18"/>
  <c r="K172" i="18"/>
  <c r="W172" i="18"/>
  <c r="AG172" i="18"/>
  <c r="J173" i="18"/>
  <c r="V173" i="18"/>
  <c r="AF173" i="18"/>
  <c r="I174" i="18"/>
  <c r="U174" i="18"/>
  <c r="AE174" i="18"/>
  <c r="H175" i="18"/>
  <c r="T175" i="18"/>
  <c r="AD175" i="18"/>
  <c r="G176" i="18"/>
  <c r="S176" i="18"/>
  <c r="AA176" i="18"/>
  <c r="J177" i="18"/>
  <c r="R177" i="18"/>
  <c r="Z177" i="18"/>
  <c r="AH177" i="18"/>
  <c r="I178" i="18"/>
  <c r="Q178" i="18"/>
  <c r="Y178" i="18"/>
  <c r="AG178" i="18"/>
  <c r="H179" i="18"/>
  <c r="P179" i="18"/>
  <c r="X179" i="18"/>
  <c r="AF179" i="18"/>
  <c r="G180" i="18"/>
  <c r="O180" i="18"/>
  <c r="W180" i="18"/>
  <c r="J156" i="18"/>
  <c r="Z156" i="18"/>
  <c r="I157" i="18"/>
  <c r="Y157" i="18"/>
  <c r="H158" i="18"/>
  <c r="X158" i="18"/>
  <c r="G159" i="18"/>
  <c r="W159" i="18"/>
  <c r="D160" i="18"/>
  <c r="Q160" i="18"/>
  <c r="AC160" i="18"/>
  <c r="J161" i="18"/>
  <c r="U161" i="18"/>
  <c r="L162" i="18"/>
  <c r="W162" i="18"/>
  <c r="AH162" i="18"/>
  <c r="K163" i="18"/>
  <c r="V163" i="18"/>
  <c r="AG163" i="18"/>
  <c r="J164" i="18"/>
  <c r="U164" i="18"/>
  <c r="AF164" i="18"/>
  <c r="I165" i="18"/>
  <c r="T165" i="18"/>
  <c r="AE165" i="18"/>
  <c r="H166" i="18"/>
  <c r="S166" i="18"/>
  <c r="AD166" i="18"/>
  <c r="G167" i="18"/>
  <c r="R167" i="18"/>
  <c r="AC167" i="18"/>
  <c r="F168" i="18"/>
  <c r="Q168" i="18"/>
  <c r="AB168" i="18"/>
  <c r="E169" i="18"/>
  <c r="P169" i="18"/>
  <c r="AA169" i="18"/>
  <c r="D170" i="18"/>
  <c r="O170" i="18"/>
  <c r="Z170" i="18"/>
  <c r="C171" i="18"/>
  <c r="N171" i="18"/>
  <c r="Y171" i="18"/>
  <c r="M172" i="18"/>
  <c r="X172" i="18"/>
  <c r="AH172" i="18"/>
  <c r="L173" i="18"/>
  <c r="W173" i="18"/>
  <c r="AG173" i="18"/>
  <c r="K174" i="18"/>
  <c r="V174" i="18"/>
  <c r="AF174" i="18"/>
  <c r="J175" i="18"/>
  <c r="U175" i="18"/>
  <c r="AE175" i="18"/>
  <c r="I176" i="18"/>
  <c r="T176" i="18"/>
  <c r="AB176" i="18"/>
  <c r="C177" i="18"/>
  <c r="K177" i="18"/>
  <c r="S177" i="18"/>
  <c r="AA177" i="18"/>
  <c r="J178" i="18"/>
  <c r="R178" i="18"/>
  <c r="Z178" i="18"/>
  <c r="AH178" i="18"/>
  <c r="I179" i="18"/>
  <c r="Q179" i="18"/>
  <c r="Y179" i="18"/>
  <c r="AG179" i="18"/>
  <c r="H180" i="18"/>
  <c r="P180" i="18"/>
  <c r="X180" i="18"/>
  <c r="AF180" i="18"/>
  <c r="G181" i="18"/>
  <c r="O181" i="18"/>
  <c r="W181" i="18"/>
  <c r="AE181" i="18"/>
  <c r="F182" i="18"/>
  <c r="N182" i="18"/>
  <c r="V182" i="18"/>
  <c r="AD182" i="18"/>
  <c r="E183" i="18"/>
  <c r="M183" i="18"/>
  <c r="U183" i="18"/>
  <c r="AC183" i="18"/>
  <c r="D184" i="18"/>
  <c r="L184" i="18"/>
  <c r="T184" i="18"/>
  <c r="AB184" i="18"/>
  <c r="C185" i="18"/>
  <c r="K185" i="18"/>
  <c r="S185" i="18"/>
  <c r="AA185" i="18"/>
  <c r="Q156" i="18"/>
  <c r="AG156" i="18"/>
  <c r="P157" i="18"/>
  <c r="AF157" i="18"/>
  <c r="O158" i="18"/>
  <c r="AE158" i="18"/>
  <c r="N159" i="18"/>
  <c r="AC159" i="18"/>
  <c r="I160" i="18"/>
  <c r="U160" i="18"/>
  <c r="M161" i="18"/>
  <c r="AA161" i="18"/>
  <c r="E162" i="18"/>
  <c r="Q162" i="18"/>
  <c r="AA162" i="18"/>
  <c r="D163" i="18"/>
  <c r="P163" i="18"/>
  <c r="Z163" i="18"/>
  <c r="C164" i="18"/>
  <c r="O164" i="18"/>
  <c r="Y164" i="18"/>
  <c r="N165" i="18"/>
  <c r="X165" i="18"/>
  <c r="AH165" i="18"/>
  <c r="M166" i="18"/>
  <c r="W166" i="18"/>
  <c r="AG166" i="18"/>
  <c r="L167" i="18"/>
  <c r="V167" i="18"/>
  <c r="AF167" i="18"/>
  <c r="K168" i="18"/>
  <c r="U168" i="18"/>
  <c r="AE168" i="18"/>
  <c r="J169" i="18"/>
  <c r="T169" i="18"/>
  <c r="AD169" i="18"/>
  <c r="I170" i="18"/>
  <c r="S170" i="18"/>
  <c r="AC170" i="18"/>
  <c r="H171" i="18"/>
  <c r="R171" i="18"/>
  <c r="AB171" i="18"/>
  <c r="G172" i="18"/>
  <c r="Q172" i="18"/>
  <c r="AA172" i="18"/>
  <c r="F173" i="18"/>
  <c r="P173" i="18"/>
  <c r="Z173" i="18"/>
  <c r="E174" i="18"/>
  <c r="O174" i="18"/>
  <c r="Y174" i="18"/>
  <c r="D175" i="18"/>
  <c r="N175" i="18"/>
  <c r="X175" i="18"/>
  <c r="C176" i="18"/>
  <c r="M176" i="18"/>
  <c r="W176" i="18"/>
  <c r="AE176" i="18"/>
  <c r="F177" i="18"/>
  <c r="N177" i="18"/>
  <c r="V177" i="18"/>
  <c r="AD177" i="18"/>
  <c r="E178" i="18"/>
  <c r="M178" i="18"/>
  <c r="U178" i="18"/>
  <c r="AC178" i="18"/>
  <c r="D179" i="18"/>
  <c r="L179" i="18"/>
  <c r="T179" i="18"/>
  <c r="AB179" i="18"/>
  <c r="C180" i="18"/>
  <c r="K180" i="18"/>
  <c r="S180" i="18"/>
  <c r="AA180" i="18"/>
  <c r="J181" i="18"/>
  <c r="R181" i="18"/>
  <c r="Z181" i="18"/>
  <c r="AH181" i="18"/>
  <c r="I182" i="18"/>
  <c r="Q182" i="18"/>
  <c r="Y182" i="18"/>
  <c r="AG182" i="18"/>
  <c r="O156" i="18"/>
  <c r="Q157" i="18"/>
  <c r="AD158" i="18"/>
  <c r="E160" i="18"/>
  <c r="C161" i="18"/>
  <c r="D162" i="18"/>
  <c r="AA163" i="18"/>
  <c r="X164" i="18"/>
  <c r="V165" i="18"/>
  <c r="N166" i="18"/>
  <c r="J167" i="18"/>
  <c r="G168" i="18"/>
  <c r="AG168" i="18"/>
  <c r="X169" i="18"/>
  <c r="L170" i="18"/>
  <c r="AH170" i="18"/>
  <c r="V171" i="18"/>
  <c r="J172" i="18"/>
  <c r="AF172" i="18"/>
  <c r="T173" i="18"/>
  <c r="F174" i="18"/>
  <c r="W174" i="18"/>
  <c r="F175" i="18"/>
  <c r="W175" i="18"/>
  <c r="F176" i="18"/>
  <c r="X176" i="18"/>
  <c r="D177" i="18"/>
  <c r="P177" i="18"/>
  <c r="AC177" i="18"/>
  <c r="H178" i="18"/>
  <c r="V178" i="18"/>
  <c r="N179" i="18"/>
  <c r="AA179" i="18"/>
  <c r="F180" i="18"/>
  <c r="T180" i="18"/>
  <c r="AE180" i="18"/>
  <c r="I181" i="18"/>
  <c r="T181" i="18"/>
  <c r="AD181" i="18"/>
  <c r="H182" i="18"/>
  <c r="S182" i="18"/>
  <c r="AC182" i="18"/>
  <c r="G183" i="18"/>
  <c r="P183" i="18"/>
  <c r="Y183" i="18"/>
  <c r="AH183" i="18"/>
  <c r="J184" i="18"/>
  <c r="S184" i="18"/>
  <c r="AC184" i="18"/>
  <c r="E185" i="18"/>
  <c r="N185" i="18"/>
  <c r="W185" i="18"/>
  <c r="AF185" i="18"/>
  <c r="P156" i="18"/>
  <c r="AD157" i="18"/>
  <c r="AF158" i="18"/>
  <c r="F160" i="18"/>
  <c r="K161" i="18"/>
  <c r="G162" i="18"/>
  <c r="C163" i="18"/>
  <c r="AH163" i="18"/>
  <c r="Z164" i="18"/>
  <c r="W165" i="18"/>
  <c r="U166" i="18"/>
  <c r="M167" i="18"/>
  <c r="I168" i="18"/>
  <c r="F169" i="18"/>
  <c r="AB169" i="18"/>
  <c r="Q170" i="18"/>
  <c r="D171" i="18"/>
  <c r="Z171" i="18"/>
  <c r="O172" i="18"/>
  <c r="X173" i="18"/>
  <c r="G174" i="18"/>
  <c r="X174" i="18"/>
  <c r="G175" i="18"/>
  <c r="Z175" i="18"/>
  <c r="K176" i="18"/>
  <c r="Y176" i="18"/>
  <c r="E177" i="18"/>
  <c r="Q177" i="18"/>
  <c r="AE177" i="18"/>
  <c r="K178" i="18"/>
  <c r="W178" i="18"/>
  <c r="C179" i="18"/>
  <c r="O179" i="18"/>
  <c r="AC179" i="18"/>
  <c r="I180" i="18"/>
  <c r="U180" i="18"/>
  <c r="AG180" i="18"/>
  <c r="K181" i="18"/>
  <c r="U181" i="18"/>
  <c r="AF181" i="18"/>
  <c r="J182" i="18"/>
  <c r="T182" i="18"/>
  <c r="AE182" i="18"/>
  <c r="H183" i="18"/>
  <c r="Q183" i="18"/>
  <c r="Z183" i="18"/>
  <c r="K184" i="18"/>
  <c r="U184" i="18"/>
  <c r="AD184" i="18"/>
  <c r="F185" i="18"/>
  <c r="O185" i="18"/>
  <c r="X185" i="18"/>
  <c r="AG185" i="18"/>
  <c r="R156" i="18"/>
  <c r="AE157" i="18"/>
  <c r="L159" i="18"/>
  <c r="K160" i="18"/>
  <c r="L161" i="18"/>
  <c r="M162" i="18"/>
  <c r="F163" i="18"/>
  <c r="AG164" i="18"/>
  <c r="Y165" i="18"/>
  <c r="V166" i="18"/>
  <c r="T167" i="18"/>
  <c r="L168" i="18"/>
  <c r="H169" i="18"/>
  <c r="AC169" i="18"/>
  <c r="R170" i="18"/>
  <c r="F171" i="18"/>
  <c r="AA171" i="18"/>
  <c r="P172" i="18"/>
  <c r="D173" i="18"/>
  <c r="Y173" i="18"/>
  <c r="H174" i="18"/>
  <c r="AA174" i="18"/>
  <c r="L175" i="18"/>
  <c r="AB175" i="18"/>
  <c r="L176" i="18"/>
  <c r="Z176" i="18"/>
  <c r="G177" i="18"/>
  <c r="T177" i="18"/>
  <c r="AF177" i="18"/>
  <c r="L178" i="18"/>
  <c r="X178" i="18"/>
  <c r="E179" i="18"/>
  <c r="R179" i="18"/>
  <c r="AD179" i="18"/>
  <c r="J180" i="18"/>
  <c r="V180" i="18"/>
  <c r="AH180" i="18"/>
  <c r="L181" i="18"/>
  <c r="V181" i="18"/>
  <c r="AG181" i="18"/>
  <c r="K182" i="18"/>
  <c r="U182" i="18"/>
  <c r="AF182" i="18"/>
  <c r="I183" i="18"/>
  <c r="R183" i="18"/>
  <c r="AA183" i="18"/>
  <c r="C184" i="18"/>
  <c r="M184" i="18"/>
  <c r="V184" i="18"/>
  <c r="AE184" i="18"/>
  <c r="G185" i="18"/>
  <c r="P185" i="18"/>
  <c r="Y185" i="18"/>
  <c r="AH185" i="18"/>
  <c r="AG157" i="18"/>
  <c r="M159" i="18"/>
  <c r="S160" i="18"/>
  <c r="P161" i="18"/>
  <c r="O162" i="18"/>
  <c r="L163" i="18"/>
  <c r="E164" i="18"/>
  <c r="AH164" i="18"/>
  <c r="AF165" i="18"/>
  <c r="X166" i="18"/>
  <c r="U167" i="18"/>
  <c r="S168" i="18"/>
  <c r="K169" i="18"/>
  <c r="AF169" i="18"/>
  <c r="T170" i="18"/>
  <c r="I171" i="18"/>
  <c r="AD171" i="18"/>
  <c r="R172" i="18"/>
  <c r="G173" i="18"/>
  <c r="AB173" i="18"/>
  <c r="M174" i="18"/>
  <c r="AC174" i="18"/>
  <c r="M175" i="18"/>
  <c r="AC175" i="18"/>
  <c r="N176" i="18"/>
  <c r="AC176" i="18"/>
  <c r="H177" i="18"/>
  <c r="U177" i="18"/>
  <c r="AG177" i="18"/>
  <c r="N178" i="18"/>
  <c r="AA178" i="18"/>
  <c r="F179" i="18"/>
  <c r="S179" i="18"/>
  <c r="AE179" i="18"/>
  <c r="L180" i="18"/>
  <c r="Y180" i="18"/>
  <c r="C181" i="18"/>
  <c r="M181" i="18"/>
  <c r="X181" i="18"/>
  <c r="L182" i="18"/>
  <c r="W182" i="18"/>
  <c r="AH182" i="18"/>
  <c r="J183" i="18"/>
  <c r="S183" i="18"/>
  <c r="AB183" i="18"/>
  <c r="E184" i="18"/>
  <c r="N184" i="18"/>
  <c r="W184" i="18"/>
  <c r="AF184" i="18"/>
  <c r="H185" i="18"/>
  <c r="Q185" i="18"/>
  <c r="Z185" i="18"/>
  <c r="AF156" i="18"/>
  <c r="M158" i="18"/>
  <c r="O159" i="18"/>
  <c r="T160" i="18"/>
  <c r="X161" i="18"/>
  <c r="R162" i="18"/>
  <c r="N163" i="18"/>
  <c r="K164" i="18"/>
  <c r="D165" i="18"/>
  <c r="AG165" i="18"/>
  <c r="AE166" i="18"/>
  <c r="W167" i="18"/>
  <c r="T168" i="18"/>
  <c r="M169" i="18"/>
  <c r="W170" i="18"/>
  <c r="K171" i="18"/>
  <c r="AG171" i="18"/>
  <c r="U172" i="18"/>
  <c r="I173" i="18"/>
  <c r="AD173" i="18"/>
  <c r="N174" i="18"/>
  <c r="AD174" i="18"/>
  <c r="O175" i="18"/>
  <c r="AF175" i="18"/>
  <c r="O176" i="18"/>
  <c r="AD176" i="18"/>
  <c r="I177" i="18"/>
  <c r="W177" i="18"/>
  <c r="C178" i="18"/>
  <c r="O178" i="18"/>
  <c r="AB178" i="18"/>
  <c r="G179" i="18"/>
  <c r="U179" i="18"/>
  <c r="AH179" i="18"/>
  <c r="M180" i="18"/>
  <c r="Z180" i="18"/>
  <c r="D181" i="18"/>
  <c r="N181" i="18"/>
  <c r="Y181" i="18"/>
  <c r="C182" i="18"/>
  <c r="M182" i="18"/>
  <c r="X182" i="18"/>
  <c r="K183" i="18"/>
  <c r="T183" i="18"/>
  <c r="AD183" i="18"/>
  <c r="F184" i="18"/>
  <c r="O184" i="18"/>
  <c r="X184" i="18"/>
  <c r="AG184" i="18"/>
  <c r="I185" i="18"/>
  <c r="R185" i="18"/>
  <c r="AB185" i="18"/>
  <c r="K187" i="18"/>
  <c r="Z159" i="18"/>
  <c r="V160" i="18"/>
  <c r="Z161" i="18"/>
  <c r="Y162" i="18"/>
  <c r="Q163" i="18"/>
  <c r="M164" i="18"/>
  <c r="J165" i="18"/>
  <c r="C166" i="18"/>
  <c r="AF166" i="18"/>
  <c r="AD167" i="18"/>
  <c r="V168" i="18"/>
  <c r="E170" i="18"/>
  <c r="AA170" i="18"/>
  <c r="P171" i="18"/>
  <c r="C172" i="18"/>
  <c r="Y172" i="18"/>
  <c r="N173" i="18"/>
  <c r="AE173" i="18"/>
  <c r="P174" i="18"/>
  <c r="P175" i="18"/>
  <c r="AH175" i="18"/>
  <c r="Q176" i="18"/>
  <c r="AF176" i="18"/>
  <c r="L177" i="18"/>
  <c r="X177" i="18"/>
  <c r="D178" i="18"/>
  <c r="P178" i="18"/>
  <c r="AD178" i="18"/>
  <c r="J179" i="18"/>
  <c r="V179" i="18"/>
  <c r="N180" i="18"/>
  <c r="AB180" i="18"/>
  <c r="E181" i="18"/>
  <c r="P181" i="18"/>
  <c r="AA181" i="18"/>
  <c r="D182" i="18"/>
  <c r="O182" i="18"/>
  <c r="R169" i="18"/>
  <c r="N158" i="18"/>
  <c r="AG174" i="18"/>
  <c r="N157" i="18"/>
  <c r="P158" i="18"/>
  <c r="AB159" i="18"/>
  <c r="AD160" i="18"/>
  <c r="AB161" i="18"/>
  <c r="Z162" i="18"/>
  <c r="X163" i="18"/>
  <c r="P164" i="18"/>
  <c r="L165" i="18"/>
  <c r="I166" i="18"/>
  <c r="AE167" i="18"/>
  <c r="AC168" i="18"/>
  <c r="S169" i="18"/>
  <c r="G170" i="18"/>
  <c r="AB170" i="18"/>
  <c r="Q171" i="18"/>
  <c r="E172" i="18"/>
  <c r="Z172" i="18"/>
  <c r="O173" i="18"/>
  <c r="AH173" i="18"/>
  <c r="Q174" i="18"/>
  <c r="R175" i="18"/>
  <c r="D176" i="18"/>
  <c r="U176" i="18"/>
  <c r="AG176" i="18"/>
  <c r="M177" i="18"/>
  <c r="Y177" i="18"/>
  <c r="F178" i="18"/>
  <c r="S178" i="18"/>
  <c r="AE178" i="18"/>
  <c r="K179" i="18"/>
  <c r="W179" i="18"/>
  <c r="D180" i="18"/>
  <c r="Q180" i="18"/>
  <c r="AC180" i="18"/>
  <c r="F181" i="18"/>
  <c r="Q181" i="18"/>
  <c r="AB181" i="18"/>
  <c r="E182" i="18"/>
  <c r="P182" i="18"/>
  <c r="AA182" i="18"/>
  <c r="D183" i="18"/>
  <c r="N183" i="18"/>
  <c r="W183" i="18"/>
  <c r="AF183" i="18"/>
  <c r="H184" i="18"/>
  <c r="Q184" i="18"/>
  <c r="Z184" i="18"/>
  <c r="L185" i="18"/>
  <c r="U185" i="18"/>
  <c r="AD185" i="18"/>
  <c r="H190" i="18"/>
  <c r="O157" i="18"/>
  <c r="AC158" i="18"/>
  <c r="AD159" i="18"/>
  <c r="AG160" i="18"/>
  <c r="C162" i="18"/>
  <c r="AB162" i="18"/>
  <c r="Y163" i="18"/>
  <c r="W164" i="18"/>
  <c r="O165" i="18"/>
  <c r="K166" i="18"/>
  <c r="H167" i="18"/>
  <c r="AH167" i="18"/>
  <c r="AD168" i="18"/>
  <c r="U169" i="18"/>
  <c r="J170" i="18"/>
  <c r="AE170" i="18"/>
  <c r="S171" i="18"/>
  <c r="H172" i="18"/>
  <c r="AC172" i="18"/>
  <c r="Q173" i="18"/>
  <c r="C174" i="18"/>
  <c r="S174" i="18"/>
  <c r="E175" i="18"/>
  <c r="V175" i="18"/>
  <c r="E176" i="18"/>
  <c r="V176" i="18"/>
  <c r="AH176" i="18"/>
  <c r="O177" i="18"/>
  <c r="AB177" i="18"/>
  <c r="G178" i="18"/>
  <c r="T178" i="18"/>
  <c r="AF178" i="18"/>
  <c r="M179" i="18"/>
  <c r="Z179" i="18"/>
  <c r="E180" i="18"/>
  <c r="R180" i="18"/>
  <c r="AD180" i="18"/>
  <c r="H181" i="18"/>
  <c r="S181" i="18"/>
  <c r="AC181" i="18"/>
  <c r="G182" i="18"/>
  <c r="R182" i="18"/>
  <c r="AB182" i="18"/>
  <c r="F183" i="18"/>
  <c r="O183" i="18"/>
  <c r="X183" i="18"/>
  <c r="AG183" i="18"/>
  <c r="I184" i="18"/>
  <c r="R184" i="18"/>
  <c r="AA184" i="18"/>
  <c r="D185" i="18"/>
  <c r="M185" i="18"/>
  <c r="V185" i="18"/>
  <c r="AE185" i="18"/>
  <c r="Z182" i="18"/>
  <c r="AH184" i="18"/>
  <c r="C183" i="18"/>
  <c r="J185" i="18"/>
  <c r="L183" i="18"/>
  <c r="T185" i="18"/>
  <c r="Y184" i="18"/>
  <c r="V183" i="18"/>
  <c r="AC185" i="18"/>
  <c r="AE183" i="18"/>
  <c r="Y189" i="18"/>
  <c r="G184" i="18"/>
  <c r="P184" i="18"/>
  <c r="D187" i="18"/>
  <c r="S187" i="18"/>
  <c r="G190" i="18"/>
  <c r="R187" i="18"/>
  <c r="O189" i="18"/>
  <c r="F189" i="18"/>
  <c r="L190" i="18"/>
  <c r="W187" i="18"/>
  <c r="AB189" i="18"/>
  <c r="AD187" i="18"/>
  <c r="AB188" i="18"/>
  <c r="AA188" i="18"/>
  <c r="I187" i="18"/>
  <c r="S189" i="18"/>
  <c r="K190" i="18"/>
  <c r="C191" i="18"/>
  <c r="AF189" i="18"/>
  <c r="J187" i="18"/>
  <c r="G189" i="18"/>
  <c r="AC190" i="18"/>
  <c r="O188" i="18"/>
  <c r="D190" i="18"/>
  <c r="O187" i="18"/>
  <c r="T189" i="18"/>
  <c r="V187" i="18"/>
  <c r="T188" i="18"/>
  <c r="AG190" i="18"/>
  <c r="S188" i="18"/>
  <c r="W190" i="18"/>
  <c r="N188" i="18"/>
  <c r="R189" i="18"/>
  <c r="W189" i="18"/>
  <c r="AE187" i="18"/>
  <c r="J189" i="18"/>
  <c r="AG189" i="18"/>
  <c r="AH190" i="18"/>
  <c r="X189" i="18"/>
  <c r="AD190" i="18"/>
  <c r="AF188" i="18"/>
  <c r="U190" i="18"/>
  <c r="AF187" i="18"/>
  <c r="AC189" i="18"/>
  <c r="G187" i="18"/>
  <c r="L189" i="18"/>
  <c r="N187" i="18"/>
  <c r="AC187" i="18"/>
  <c r="Y190" i="18"/>
  <c r="AB187" i="18"/>
  <c r="AF190" i="18"/>
  <c r="S190" i="18"/>
  <c r="T190" i="18"/>
  <c r="AA189" i="18"/>
  <c r="I190" i="18"/>
  <c r="Q189" i="18"/>
  <c r="I189" i="18"/>
  <c r="AA187" i="18"/>
  <c r="Z190" i="18"/>
  <c r="P189" i="18"/>
  <c r="V190" i="18"/>
  <c r="AG187" i="18"/>
  <c r="M190" i="18"/>
  <c r="X187" i="18"/>
  <c r="U189" i="18"/>
  <c r="D189" i="18"/>
  <c r="F187" i="18"/>
  <c r="U187" i="18"/>
  <c r="Q190" i="18"/>
  <c r="T187" i="18"/>
  <c r="AB190" i="18"/>
  <c r="P190" i="18"/>
  <c r="O190" i="18"/>
  <c r="N189" i="18"/>
  <c r="K189" i="18"/>
  <c r="C188" i="18"/>
  <c r="H189" i="18"/>
  <c r="N190" i="18"/>
  <c r="Y187" i="18"/>
  <c r="E190" i="18"/>
  <c r="P187" i="18"/>
  <c r="M189" i="18"/>
  <c r="AC188" i="18"/>
  <c r="J190" i="18"/>
  <c r="M187" i="18"/>
  <c r="AH189" i="18"/>
  <c r="L187" i="18"/>
  <c r="AE189" i="18"/>
  <c r="X190" i="18"/>
  <c r="AE190" i="18"/>
  <c r="AG188" i="18"/>
  <c r="F190" i="18"/>
  <c r="Q187" i="18"/>
  <c r="AD189" i="18"/>
  <c r="H187" i="18"/>
  <c r="E189" i="18"/>
  <c r="AA190" i="18"/>
  <c r="U188" i="18"/>
  <c r="E187" i="18"/>
  <c r="Z189" i="18"/>
  <c r="R190" i="18"/>
  <c r="AH187" i="18"/>
  <c r="V189" i="18"/>
  <c r="M188" i="18"/>
  <c r="Z187" i="18"/>
  <c r="E188" i="18"/>
  <c r="C189" i="18"/>
  <c r="C186" i="18"/>
  <c r="AD188" i="18"/>
  <c r="J188" i="18"/>
  <c r="Y191" i="18"/>
  <c r="K191" i="18"/>
  <c r="AB191" i="18"/>
  <c r="V191" i="18"/>
  <c r="N186" i="18"/>
  <c r="H186" i="18"/>
  <c r="AG186" i="18"/>
  <c r="AA186" i="18"/>
  <c r="X188" i="18"/>
  <c r="F188" i="18"/>
  <c r="AE188" i="18"/>
  <c r="R188" i="18"/>
  <c r="Q191" i="18"/>
  <c r="S191" i="18"/>
  <c r="E191" i="18"/>
  <c r="AD191" i="18"/>
  <c r="V186" i="18"/>
  <c r="P186" i="18"/>
  <c r="AB186" i="18"/>
  <c r="Z191" i="18"/>
  <c r="U186" i="18"/>
  <c r="AH186" i="18"/>
  <c r="C187" i="18"/>
  <c r="G188" i="18"/>
  <c r="P188" i="18"/>
  <c r="AH188" i="18"/>
  <c r="AG191" i="18"/>
  <c r="AA191" i="18"/>
  <c r="M191" i="18"/>
  <c r="O191" i="18"/>
  <c r="AD186" i="18"/>
  <c r="X186" i="18"/>
  <c r="J186" i="18"/>
  <c r="T186" i="18"/>
  <c r="X191" i="18"/>
  <c r="AE191" i="18"/>
  <c r="W186" i="18"/>
  <c r="V188" i="18"/>
  <c r="Q188" i="18"/>
  <c r="H191" i="18"/>
  <c r="J191" i="18"/>
  <c r="U191" i="18"/>
  <c r="E186" i="18"/>
  <c r="G186" i="18"/>
  <c r="AF186" i="18"/>
  <c r="R186" i="18"/>
  <c r="H188" i="18"/>
  <c r="W188" i="18"/>
  <c r="L188" i="18"/>
  <c r="P191" i="18"/>
  <c r="R191" i="18"/>
  <c r="W191" i="18"/>
  <c r="AC191" i="18"/>
  <c r="M186" i="18"/>
  <c r="O186" i="18"/>
  <c r="L186" i="18"/>
  <c r="Z186" i="18"/>
  <c r="D191" i="18"/>
  <c r="I186" i="18"/>
  <c r="Y188" i="18"/>
  <c r="I188" i="18"/>
  <c r="K188" i="18"/>
  <c r="AF191" i="18"/>
  <c r="AH191" i="18"/>
  <c r="L191" i="18"/>
  <c r="F191" i="18"/>
  <c r="AC186" i="18"/>
  <c r="AE186" i="18"/>
  <c r="Q186" i="18"/>
  <c r="K186" i="18"/>
  <c r="N191" i="18"/>
  <c r="D186" i="18"/>
  <c r="C190" i="18"/>
  <c r="D188" i="18"/>
  <c r="Z188" i="18"/>
  <c r="I191" i="18"/>
  <c r="G191" i="18"/>
  <c r="T191" i="18"/>
  <c r="F186" i="18"/>
  <c r="Y186" i="18"/>
  <c r="S186" i="18"/>
  <c r="AL139" i="18"/>
  <c r="AL127" i="18"/>
  <c r="AL136" i="18"/>
  <c r="AL132" i="18"/>
  <c r="P93" i="19"/>
  <c r="AL114" i="18"/>
  <c r="AL115" i="18"/>
  <c r="AL120" i="18"/>
  <c r="AL113" i="18"/>
  <c r="AL110" i="18"/>
  <c r="AL111" i="18"/>
  <c r="AL125" i="18"/>
  <c r="AL122" i="18"/>
  <c r="AL123" i="18"/>
  <c r="AL124" i="18"/>
  <c r="AL121" i="18"/>
  <c r="AL112" i="18"/>
  <c r="AL118" i="18"/>
  <c r="AL119" i="18"/>
  <c r="AL116" i="18"/>
  <c r="AL117" i="18"/>
  <c r="AL109" i="18"/>
  <c r="AL107" i="18"/>
  <c r="AL108" i="18"/>
  <c r="AE44" i="18"/>
  <c r="P26" i="18"/>
  <c r="P27" i="18"/>
  <c r="P28" i="18"/>
  <c r="P30" i="18"/>
  <c r="P31" i="18"/>
  <c r="P32" i="18"/>
  <c r="P33" i="18"/>
  <c r="P34" i="18"/>
  <c r="P35" i="18"/>
  <c r="P36" i="18"/>
  <c r="P37" i="18"/>
  <c r="P38" i="18"/>
  <c r="P39" i="18"/>
  <c r="P40" i="18"/>
  <c r="P41" i="18"/>
  <c r="P42" i="18"/>
  <c r="P43" i="18"/>
  <c r="P25" i="18"/>
  <c r="P5" i="18"/>
  <c r="P6" i="18"/>
  <c r="P7" i="18"/>
  <c r="P8" i="18"/>
  <c r="P9" i="18"/>
  <c r="P10" i="18"/>
  <c r="P11" i="18"/>
  <c r="P12" i="18"/>
  <c r="P13" i="18"/>
  <c r="P14" i="18"/>
  <c r="P15" i="18"/>
  <c r="P4" i="18"/>
  <c r="B158" i="18" l="1"/>
  <c r="B166" i="18"/>
  <c r="B174" i="18"/>
  <c r="B182" i="18"/>
  <c r="B159" i="18"/>
  <c r="B167" i="18"/>
  <c r="B175" i="18"/>
  <c r="B183" i="18"/>
  <c r="B160" i="18"/>
  <c r="B168" i="18"/>
  <c r="B176" i="18"/>
  <c r="B184" i="18"/>
  <c r="B161" i="18"/>
  <c r="B169" i="18"/>
  <c r="B177" i="18"/>
  <c r="B185" i="18"/>
  <c r="B162" i="18"/>
  <c r="B170" i="18"/>
  <c r="B178" i="18"/>
  <c r="B156" i="18"/>
  <c r="B164" i="18"/>
  <c r="B172" i="18"/>
  <c r="B180" i="18"/>
  <c r="B157" i="18"/>
  <c r="B165" i="18"/>
  <c r="B173" i="18"/>
  <c r="B181" i="18"/>
  <c r="B179" i="18"/>
  <c r="B163" i="18"/>
  <c r="B171" i="18"/>
  <c r="B187" i="18"/>
  <c r="B186" i="18"/>
  <c r="B190" i="18"/>
  <c r="B191" i="18"/>
  <c r="B189" i="18"/>
  <c r="B188" i="18"/>
  <c r="P16" i="18"/>
  <c r="C4" i="18"/>
  <c r="D4" i="18"/>
  <c r="E4" i="18"/>
  <c r="F4" i="18"/>
  <c r="G4" i="18"/>
  <c r="H4" i="18"/>
  <c r="I4" i="18"/>
  <c r="J4" i="18"/>
  <c r="K4" i="18"/>
  <c r="L4" i="18"/>
  <c r="M4" i="18"/>
  <c r="N4" i="18"/>
  <c r="O4" i="18"/>
  <c r="Q4" i="18"/>
  <c r="R4" i="18"/>
  <c r="S4" i="18"/>
  <c r="T4" i="18"/>
  <c r="U4" i="18"/>
  <c r="V4" i="18"/>
  <c r="W4" i="18"/>
  <c r="X4" i="18"/>
  <c r="Y4" i="18"/>
  <c r="Z4" i="18"/>
  <c r="AA4" i="18"/>
  <c r="AB4" i="18"/>
  <c r="AC4" i="18"/>
  <c r="AD4" i="18"/>
  <c r="C5" i="18"/>
  <c r="D5" i="18"/>
  <c r="E5" i="18"/>
  <c r="F5" i="18"/>
  <c r="G5" i="18"/>
  <c r="H5" i="18"/>
  <c r="I5" i="18"/>
  <c r="J5" i="18"/>
  <c r="K5" i="18"/>
  <c r="L5" i="18"/>
  <c r="M5" i="18"/>
  <c r="N5" i="18"/>
  <c r="O5" i="18"/>
  <c r="Q5" i="18"/>
  <c r="R5" i="18"/>
  <c r="S5" i="18"/>
  <c r="T5" i="18"/>
  <c r="U5" i="18"/>
  <c r="V5" i="18"/>
  <c r="W5" i="18"/>
  <c r="X5" i="18"/>
  <c r="Y5" i="18"/>
  <c r="Z5" i="18"/>
  <c r="AA5" i="18"/>
  <c r="AB5" i="18"/>
  <c r="AC5" i="18"/>
  <c r="AD5" i="18"/>
  <c r="C6" i="18"/>
  <c r="D6" i="18"/>
  <c r="E6" i="18"/>
  <c r="F6" i="18"/>
  <c r="G6" i="18"/>
  <c r="H6" i="18"/>
  <c r="I6" i="18"/>
  <c r="J6" i="18"/>
  <c r="K6" i="18"/>
  <c r="L6" i="18"/>
  <c r="M6" i="18"/>
  <c r="N6" i="18"/>
  <c r="O6" i="18"/>
  <c r="Q6" i="18"/>
  <c r="R6" i="18"/>
  <c r="S6" i="18"/>
  <c r="T6" i="18"/>
  <c r="U6" i="18"/>
  <c r="V6" i="18"/>
  <c r="W6" i="18"/>
  <c r="X6" i="18"/>
  <c r="Y6" i="18"/>
  <c r="Z6" i="18"/>
  <c r="AA6" i="18"/>
  <c r="AB6" i="18"/>
  <c r="AC6" i="18"/>
  <c r="AD6" i="18"/>
  <c r="C7" i="18"/>
  <c r="D7" i="18"/>
  <c r="E7" i="18"/>
  <c r="F7" i="18"/>
  <c r="G7" i="18"/>
  <c r="H7" i="18"/>
  <c r="I7" i="18"/>
  <c r="J7" i="18"/>
  <c r="K7" i="18"/>
  <c r="L7" i="18"/>
  <c r="M7" i="18"/>
  <c r="N7" i="18"/>
  <c r="O7" i="18"/>
  <c r="Q7" i="18"/>
  <c r="R7" i="18"/>
  <c r="S7" i="18"/>
  <c r="T7" i="18"/>
  <c r="U7" i="18"/>
  <c r="V7" i="18"/>
  <c r="W7" i="18"/>
  <c r="X7" i="18"/>
  <c r="Y7" i="18"/>
  <c r="Z7" i="18"/>
  <c r="AA7" i="18"/>
  <c r="AB7" i="18"/>
  <c r="AC7" i="18"/>
  <c r="AD7" i="18"/>
  <c r="C8" i="18"/>
  <c r="D8" i="18"/>
  <c r="E8" i="18"/>
  <c r="F8" i="18"/>
  <c r="G8" i="18"/>
  <c r="H8" i="18"/>
  <c r="I8" i="18"/>
  <c r="J8" i="18"/>
  <c r="K8" i="18"/>
  <c r="L8" i="18"/>
  <c r="M8" i="18"/>
  <c r="N8" i="18"/>
  <c r="O8" i="18"/>
  <c r="Q8" i="18"/>
  <c r="R8" i="18"/>
  <c r="S8" i="18"/>
  <c r="T8" i="18"/>
  <c r="U8" i="18"/>
  <c r="V8" i="18"/>
  <c r="W8" i="18"/>
  <c r="X8" i="18"/>
  <c r="Y8" i="18"/>
  <c r="Z8" i="18"/>
  <c r="AA8" i="18"/>
  <c r="AB8" i="18"/>
  <c r="AC8" i="18"/>
  <c r="AD8" i="18"/>
  <c r="C9" i="18"/>
  <c r="D9" i="18"/>
  <c r="E9" i="18"/>
  <c r="F9" i="18"/>
  <c r="G9" i="18"/>
  <c r="H9" i="18"/>
  <c r="I9" i="18"/>
  <c r="J9" i="18"/>
  <c r="K9" i="18"/>
  <c r="L9" i="18"/>
  <c r="M9" i="18"/>
  <c r="N9" i="18"/>
  <c r="O9" i="18"/>
  <c r="Q9" i="18"/>
  <c r="R9" i="18"/>
  <c r="S9" i="18"/>
  <c r="T9" i="18"/>
  <c r="U9" i="18"/>
  <c r="V9" i="18"/>
  <c r="W9" i="18"/>
  <c r="X9" i="18"/>
  <c r="Y9" i="18"/>
  <c r="Z9" i="18"/>
  <c r="AA9" i="18"/>
  <c r="AB9" i="18"/>
  <c r="AC9" i="18"/>
  <c r="AD9" i="18"/>
  <c r="C10" i="18"/>
  <c r="D10" i="18"/>
  <c r="E10" i="18"/>
  <c r="F10" i="18"/>
  <c r="G10" i="18"/>
  <c r="H10" i="18"/>
  <c r="I10" i="18"/>
  <c r="J10" i="18"/>
  <c r="K10" i="18"/>
  <c r="L10" i="18"/>
  <c r="M10" i="18"/>
  <c r="N10" i="18"/>
  <c r="O10" i="18"/>
  <c r="Q10" i="18"/>
  <c r="R10" i="18"/>
  <c r="S10" i="18"/>
  <c r="T10" i="18"/>
  <c r="U10" i="18"/>
  <c r="V10" i="18"/>
  <c r="W10" i="18"/>
  <c r="X10" i="18"/>
  <c r="Y10" i="18"/>
  <c r="Z10" i="18"/>
  <c r="AA10" i="18"/>
  <c r="AB10" i="18"/>
  <c r="AC10" i="18"/>
  <c r="AD10" i="18"/>
  <c r="C11" i="18"/>
  <c r="D11" i="18"/>
  <c r="E11" i="18"/>
  <c r="F11" i="18"/>
  <c r="G11" i="18"/>
  <c r="H11" i="18"/>
  <c r="I11" i="18"/>
  <c r="J11" i="18"/>
  <c r="K11" i="18"/>
  <c r="L11" i="18"/>
  <c r="M11" i="18"/>
  <c r="N11" i="18"/>
  <c r="O11" i="18"/>
  <c r="Q11" i="18"/>
  <c r="R11" i="18"/>
  <c r="S11" i="18"/>
  <c r="T11" i="18"/>
  <c r="U11" i="18"/>
  <c r="V11" i="18"/>
  <c r="W11" i="18"/>
  <c r="X11" i="18"/>
  <c r="Y11" i="18"/>
  <c r="Z11" i="18"/>
  <c r="AA11" i="18"/>
  <c r="AB11" i="18"/>
  <c r="AC11" i="18"/>
  <c r="AD11" i="18"/>
  <c r="C12" i="18"/>
  <c r="D12" i="18"/>
  <c r="E12" i="18"/>
  <c r="F12" i="18"/>
  <c r="G12" i="18"/>
  <c r="H12" i="18"/>
  <c r="I12" i="18"/>
  <c r="J12" i="18"/>
  <c r="K12" i="18"/>
  <c r="L12" i="18"/>
  <c r="M12" i="18"/>
  <c r="N12" i="18"/>
  <c r="O12" i="18"/>
  <c r="Q12" i="18"/>
  <c r="R12" i="18"/>
  <c r="S12" i="18"/>
  <c r="T12" i="18"/>
  <c r="U12" i="18"/>
  <c r="V12" i="18"/>
  <c r="W12" i="18"/>
  <c r="X12" i="18"/>
  <c r="Y12" i="18"/>
  <c r="Z12" i="18"/>
  <c r="AA12" i="18"/>
  <c r="AB12" i="18"/>
  <c r="AC12" i="18"/>
  <c r="AD12" i="18"/>
  <c r="C13" i="18"/>
  <c r="D13" i="18"/>
  <c r="E13" i="18"/>
  <c r="F13" i="18"/>
  <c r="G13" i="18"/>
  <c r="H13" i="18"/>
  <c r="I13" i="18"/>
  <c r="J13" i="18"/>
  <c r="K13" i="18"/>
  <c r="L13" i="18"/>
  <c r="M13" i="18"/>
  <c r="N13" i="18"/>
  <c r="O13" i="18"/>
  <c r="Q13" i="18"/>
  <c r="R13" i="18"/>
  <c r="S13" i="18"/>
  <c r="T13" i="18"/>
  <c r="U13" i="18"/>
  <c r="V13" i="18"/>
  <c r="W13" i="18"/>
  <c r="X13" i="18"/>
  <c r="Y13" i="18"/>
  <c r="Z13" i="18"/>
  <c r="AA13" i="18"/>
  <c r="AB13" i="18"/>
  <c r="AC13" i="18"/>
  <c r="AD13" i="18"/>
  <c r="C14" i="18"/>
  <c r="D14" i="18"/>
  <c r="E14" i="18"/>
  <c r="F14" i="18"/>
  <c r="G14" i="18"/>
  <c r="H14" i="18"/>
  <c r="I14" i="18"/>
  <c r="J14" i="18"/>
  <c r="K14" i="18"/>
  <c r="L14" i="18"/>
  <c r="M14" i="18"/>
  <c r="N14" i="18"/>
  <c r="O14" i="18"/>
  <c r="Q14" i="18"/>
  <c r="R14" i="18"/>
  <c r="S14" i="18"/>
  <c r="T14" i="18"/>
  <c r="U14" i="18"/>
  <c r="V14" i="18"/>
  <c r="W14" i="18"/>
  <c r="X14" i="18"/>
  <c r="Y14" i="18"/>
  <c r="Z14" i="18"/>
  <c r="AA14" i="18"/>
  <c r="AB14" i="18"/>
  <c r="AC14" i="18"/>
  <c r="AD14" i="18"/>
  <c r="C15" i="18"/>
  <c r="D15" i="18"/>
  <c r="E15" i="18"/>
  <c r="F15" i="18"/>
  <c r="G15" i="18"/>
  <c r="H15" i="18"/>
  <c r="I15" i="18"/>
  <c r="J15" i="18"/>
  <c r="K15" i="18"/>
  <c r="L15" i="18"/>
  <c r="M15" i="18"/>
  <c r="N15" i="18"/>
  <c r="O15" i="18"/>
  <c r="Q15" i="18"/>
  <c r="R15" i="18"/>
  <c r="S15" i="18"/>
  <c r="T15" i="18"/>
  <c r="U15" i="18"/>
  <c r="V15" i="18"/>
  <c r="W15" i="18"/>
  <c r="X15" i="18"/>
  <c r="Y15" i="18"/>
  <c r="Z15" i="18"/>
  <c r="AA15" i="18"/>
  <c r="AB15" i="18"/>
  <c r="AC15" i="18"/>
  <c r="AD15" i="18"/>
  <c r="B5" i="18"/>
  <c r="B6" i="18"/>
  <c r="B7" i="18"/>
  <c r="B8" i="18"/>
  <c r="B9" i="18"/>
  <c r="B10" i="18"/>
  <c r="B11" i="18"/>
  <c r="B12" i="18"/>
  <c r="B13" i="18"/>
  <c r="B14" i="18"/>
  <c r="B15" i="18"/>
  <c r="B4" i="18"/>
  <c r="S16" i="18" l="1"/>
  <c r="J16" i="18"/>
  <c r="Z16" i="18"/>
  <c r="R16" i="18"/>
  <c r="AA16" i="18"/>
  <c r="Y16" i="18"/>
  <c r="Q16" i="18"/>
  <c r="H16" i="18"/>
  <c r="I16" i="18"/>
  <c r="X16" i="18"/>
  <c r="O16" i="18"/>
  <c r="G16" i="18"/>
  <c r="AD16" i="18"/>
  <c r="V16" i="18"/>
  <c r="M16" i="18"/>
  <c r="E16" i="18"/>
  <c r="W16" i="18"/>
  <c r="AC16" i="18"/>
  <c r="U16" i="18"/>
  <c r="L16" i="18"/>
  <c r="D16" i="18"/>
  <c r="N16" i="18"/>
  <c r="AB16" i="18"/>
  <c r="T16" i="18"/>
  <c r="K16" i="18"/>
  <c r="C16" i="18"/>
  <c r="F16" i="18"/>
  <c r="B16" i="18"/>
  <c r="A43" i="28"/>
  <c r="B18" i="18" l="1"/>
  <c r="P29" i="18"/>
  <c r="K96" i="18" l="1"/>
  <c r="B95" i="18"/>
  <c r="F96" i="18"/>
  <c r="T95" i="18"/>
  <c r="X96" i="18"/>
  <c r="I96" i="18"/>
  <c r="C96" i="18"/>
  <c r="H95" i="18"/>
  <c r="N95" i="18"/>
  <c r="I95" i="18"/>
  <c r="D96" i="18"/>
  <c r="C95" i="18"/>
  <c r="V95" i="18"/>
  <c r="L95" i="18"/>
  <c r="AC95" i="18"/>
  <c r="O95" i="18"/>
  <c r="W95" i="18"/>
  <c r="R95" i="18"/>
  <c r="AB96" i="18"/>
  <c r="AA96" i="18"/>
  <c r="F95" i="18"/>
  <c r="AB95" i="18"/>
  <c r="T96" i="18"/>
  <c r="M95" i="18"/>
  <c r="G95" i="18"/>
  <c r="Q95" i="18"/>
  <c r="Y95" i="18"/>
  <c r="P96" i="18"/>
  <c r="H96" i="18"/>
  <c r="J95" i="18"/>
  <c r="X95" i="18"/>
  <c r="K95" i="18"/>
  <c r="M96" i="18"/>
  <c r="N96" i="18"/>
  <c r="AD95" i="18"/>
  <c r="S96" i="18"/>
  <c r="L96" i="18"/>
  <c r="E96" i="18"/>
  <c r="P95" i="18"/>
  <c r="W96" i="18"/>
  <c r="Z95" i="18"/>
  <c r="AA95" i="18"/>
  <c r="AC96" i="18"/>
  <c r="AD96" i="18"/>
  <c r="Q96" i="18"/>
  <c r="J96" i="18"/>
  <c r="R96" i="18"/>
  <c r="Z96" i="18"/>
  <c r="G96" i="18"/>
  <c r="U96" i="18"/>
  <c r="E95" i="18"/>
  <c r="U95" i="18"/>
  <c r="O96" i="18"/>
  <c r="Y96" i="18"/>
  <c r="S95" i="18"/>
  <c r="D95" i="18"/>
  <c r="V96" i="18"/>
  <c r="B96" i="18"/>
  <c r="F89" i="18"/>
  <c r="D85" i="18"/>
  <c r="Z85" i="18"/>
  <c r="G93" i="18"/>
  <c r="C88" i="18"/>
  <c r="I92" i="18"/>
  <c r="C85" i="18"/>
  <c r="E88" i="18"/>
  <c r="H84" i="18"/>
  <c r="Z90" i="18"/>
  <c r="Z94" i="18"/>
  <c r="B87" i="18"/>
  <c r="I87" i="18"/>
  <c r="E83" i="18"/>
  <c r="G94" i="18"/>
  <c r="J94" i="18"/>
  <c r="C90" i="18"/>
  <c r="F90" i="18"/>
  <c r="R86" i="18"/>
  <c r="D93" i="18"/>
  <c r="G86" i="18"/>
  <c r="W93" i="18"/>
  <c r="P84" i="18"/>
  <c r="Z91" i="18"/>
  <c r="U86" i="18"/>
  <c r="Y90" i="18"/>
  <c r="V93" i="18"/>
  <c r="G92" i="18"/>
  <c r="Z93" i="18"/>
  <c r="M85" i="18"/>
  <c r="F88" i="18"/>
  <c r="AD93" i="18"/>
  <c r="O92" i="18"/>
  <c r="J85" i="18"/>
  <c r="O89" i="18"/>
  <c r="AB85" i="18"/>
  <c r="AB84" i="18"/>
  <c r="AD84" i="18"/>
  <c r="AC94" i="18"/>
  <c r="N89" i="18"/>
  <c r="AB90" i="18"/>
  <c r="Q94" i="18"/>
  <c r="C83" i="18"/>
  <c r="AD90" i="18"/>
  <c r="AC91" i="18"/>
  <c r="Y92" i="18"/>
  <c r="AD85" i="18"/>
  <c r="X88" i="18"/>
  <c r="W87" i="18"/>
  <c r="N94" i="18"/>
  <c r="M88" i="18"/>
  <c r="L93" i="18"/>
  <c r="C84" i="18"/>
  <c r="K89" i="18"/>
  <c r="B88" i="18"/>
  <c r="AD94" i="18"/>
  <c r="X84" i="18"/>
  <c r="W88" i="18"/>
  <c r="L89" i="18"/>
  <c r="AB94" i="18"/>
  <c r="M86" i="18"/>
  <c r="E92" i="18"/>
  <c r="AC85" i="18"/>
  <c r="N83" i="18"/>
  <c r="V88" i="18"/>
  <c r="Q85" i="18"/>
  <c r="Q83" i="18"/>
  <c r="V92" i="18"/>
  <c r="N93" i="18"/>
  <c r="AB91" i="18"/>
  <c r="AA94" i="18"/>
  <c r="F91" i="18"/>
  <c r="D90" i="18"/>
  <c r="Q91" i="18"/>
  <c r="N84" i="18"/>
  <c r="L88" i="18"/>
  <c r="Y86" i="18"/>
  <c r="L90" i="18"/>
  <c r="Y91" i="18"/>
  <c r="V84" i="18"/>
  <c r="M94" i="18"/>
  <c r="Z87" i="18"/>
  <c r="AC88" i="18"/>
  <c r="H83" i="18"/>
  <c r="Z83" i="18"/>
  <c r="G87" i="18"/>
  <c r="K93" i="18"/>
  <c r="Y84" i="18"/>
  <c r="L92" i="18"/>
  <c r="I85" i="18"/>
  <c r="V86" i="18"/>
  <c r="G89" i="18"/>
  <c r="H92" i="18"/>
  <c r="G88" i="18"/>
  <c r="M84" i="18"/>
  <c r="AC89" i="18"/>
  <c r="Q90" i="18"/>
  <c r="P89" i="18"/>
  <c r="P92" i="18"/>
  <c r="I86" i="18"/>
  <c r="U84" i="18"/>
  <c r="H90" i="18"/>
  <c r="O93" i="18"/>
  <c r="V83" i="18"/>
  <c r="E85" i="18"/>
  <c r="AC90" i="18"/>
  <c r="R91" i="18"/>
  <c r="D83" i="18"/>
  <c r="U94" i="18"/>
  <c r="P91" i="18"/>
  <c r="M92" i="18"/>
  <c r="D92" i="18"/>
  <c r="AC92" i="18"/>
  <c r="K85" i="18"/>
  <c r="E86" i="18"/>
  <c r="I91" i="18"/>
  <c r="F84" i="18"/>
  <c r="J93" i="18"/>
  <c r="W89" i="18"/>
  <c r="J92" i="18"/>
  <c r="L84" i="18"/>
  <c r="T86" i="18"/>
  <c r="F86" i="18"/>
  <c r="O94" i="18"/>
  <c r="R92" i="18"/>
  <c r="T84" i="18"/>
  <c r="AB86" i="18"/>
  <c r="N90" i="18"/>
  <c r="S87" i="18"/>
  <c r="AD91" i="18"/>
  <c r="N85" i="18"/>
  <c r="M89" i="18"/>
  <c r="U87" i="18"/>
  <c r="B92" i="18"/>
  <c r="E93" i="18"/>
  <c r="H88" i="18"/>
  <c r="O87" i="18"/>
  <c r="AA93" i="18"/>
  <c r="G83" i="18"/>
  <c r="R84" i="18"/>
  <c r="M90" i="18"/>
  <c r="S86" i="18"/>
  <c r="F92" i="18"/>
  <c r="AD86" i="18"/>
  <c r="M83" i="18"/>
  <c r="Z84" i="18"/>
  <c r="O88" i="18"/>
  <c r="AA86" i="18"/>
  <c r="N92" i="18"/>
  <c r="X87" i="18"/>
  <c r="AC83" i="18"/>
  <c r="K87" i="18"/>
  <c r="F93" i="18"/>
  <c r="T91" i="18"/>
  <c r="AA85" i="18"/>
  <c r="B90" i="18"/>
  <c r="L83" i="18"/>
  <c r="D88" i="18"/>
  <c r="B86" i="18"/>
  <c r="X89" i="18"/>
  <c r="K90" i="18"/>
  <c r="Q86" i="18"/>
  <c r="D84" i="18"/>
  <c r="L86" i="18"/>
  <c r="Q87" i="18"/>
  <c r="AA90" i="18"/>
  <c r="P94" i="18"/>
  <c r="J83" i="18"/>
  <c r="Z88" i="18"/>
  <c r="P93" i="18"/>
  <c r="F83" i="18"/>
  <c r="X94" i="18"/>
  <c r="R83" i="18"/>
  <c r="E89" i="18"/>
  <c r="AC86" i="18"/>
  <c r="H91" i="18"/>
  <c r="B84" i="18"/>
  <c r="T87" i="18"/>
  <c r="C86" i="18"/>
  <c r="S91" i="18"/>
  <c r="R85" i="18"/>
  <c r="L85" i="18"/>
  <c r="P83" i="18"/>
  <c r="E84" i="18"/>
  <c r="U89" i="18"/>
  <c r="S88" i="18"/>
  <c r="S84" i="18"/>
  <c r="X86" i="18"/>
  <c r="S92" i="18"/>
  <c r="Y88" i="18"/>
  <c r="L94" i="18"/>
  <c r="R93" i="18"/>
  <c r="W86" i="18"/>
  <c r="U90" i="18"/>
  <c r="D89" i="18"/>
  <c r="T94" i="18"/>
  <c r="S85" i="18"/>
  <c r="Q84" i="18"/>
  <c r="Q89" i="18"/>
  <c r="S89" i="18"/>
  <c r="AA83" i="18"/>
  <c r="K94" i="18"/>
  <c r="E91" i="18"/>
  <c r="E87" i="18"/>
  <c r="X91" i="18"/>
  <c r="W92" i="18"/>
  <c r="O84" i="18"/>
  <c r="AB93" i="18"/>
  <c r="H94" i="18"/>
  <c r="B83" i="18"/>
  <c r="R88" i="18"/>
  <c r="O85" i="18"/>
  <c r="Y89" i="18"/>
  <c r="AA84" i="18"/>
  <c r="P85" i="18"/>
  <c r="C91" i="18"/>
  <c r="Y87" i="18"/>
  <c r="U88" i="18"/>
  <c r="F85" i="18"/>
  <c r="X85" i="18"/>
  <c r="K91" i="18"/>
  <c r="C94" i="18"/>
  <c r="O83" i="18"/>
  <c r="H86" i="18"/>
  <c r="Z89" i="18"/>
  <c r="I88" i="18"/>
  <c r="Y93" i="18"/>
  <c r="S94" i="18"/>
  <c r="O86" i="18"/>
  <c r="V85" i="18"/>
  <c r="K86" i="18"/>
  <c r="AA91" i="18"/>
  <c r="J86" i="18"/>
  <c r="N91" i="18"/>
  <c r="AD88" i="18"/>
  <c r="Y94" i="18"/>
  <c r="B91" i="18"/>
  <c r="W84" i="18"/>
  <c r="AC87" i="18"/>
  <c r="U83" i="18"/>
  <c r="C87" i="18"/>
  <c r="AA92" i="18"/>
  <c r="J91" i="18"/>
  <c r="G85" i="18"/>
  <c r="E94" i="18"/>
  <c r="R87" i="18"/>
  <c r="W91" i="18"/>
  <c r="Y83" i="18"/>
  <c r="D86" i="18"/>
  <c r="J90" i="18"/>
  <c r="AD89" i="18"/>
  <c r="AA87" i="18"/>
  <c r="V89" i="18"/>
  <c r="Z92" i="18"/>
  <c r="K92" i="18"/>
  <c r="I83" i="18"/>
  <c r="Y85" i="18"/>
  <c r="T88" i="18"/>
  <c r="H85" i="18"/>
  <c r="X90" i="18"/>
  <c r="R94" i="18"/>
  <c r="B89" i="18"/>
  <c r="D87" i="18"/>
  <c r="V87" i="18"/>
  <c r="I93" i="18"/>
  <c r="B85" i="18"/>
  <c r="W94" i="18"/>
  <c r="L87" i="18"/>
  <c r="AD87" i="18"/>
  <c r="Q93" i="18"/>
  <c r="AA88" i="18"/>
  <c r="T85" i="18"/>
  <c r="N88" i="18"/>
  <c r="C92" i="18"/>
  <c r="O90" i="18"/>
  <c r="G84" i="18"/>
  <c r="V90" i="18"/>
  <c r="J84" i="18"/>
  <c r="AB87" i="18"/>
  <c r="Q88" i="18"/>
  <c r="B93" i="18"/>
  <c r="Q92" i="18"/>
  <c r="G91" i="18"/>
  <c r="P88" i="18"/>
  <c r="D91" i="18"/>
  <c r="H93" i="18"/>
  <c r="U91" i="18"/>
  <c r="I84" i="18"/>
  <c r="I89" i="18"/>
  <c r="C89" i="18"/>
  <c r="L91" i="18"/>
  <c r="X93" i="18"/>
  <c r="AB88" i="18"/>
  <c r="S90" i="18"/>
  <c r="AC93" i="18"/>
  <c r="AA89" i="18"/>
  <c r="J88" i="18"/>
  <c r="Z86" i="18"/>
  <c r="M87" i="18"/>
  <c r="V94" i="18"/>
  <c r="X92" i="18"/>
  <c r="N87" i="18"/>
  <c r="AD92" i="18"/>
  <c r="R90" i="18"/>
  <c r="U85" i="18"/>
  <c r="J89" i="18"/>
  <c r="AB89" i="18"/>
  <c r="T83" i="18"/>
  <c r="C93" i="18"/>
  <c r="W83" i="18"/>
  <c r="R89" i="18"/>
  <c r="G90" i="18"/>
  <c r="AB83" i="18"/>
  <c r="W85" i="18"/>
  <c r="V91" i="18"/>
  <c r="T90" i="18"/>
  <c r="I94" i="18"/>
  <c r="U92" i="18"/>
  <c r="I90" i="18"/>
  <c r="N86" i="18"/>
  <c r="P86" i="18"/>
  <c r="E90" i="18"/>
  <c r="W90" i="18"/>
  <c r="D94" i="18"/>
  <c r="H87" i="18"/>
  <c r="AD83" i="18"/>
  <c r="M93" i="18"/>
  <c r="T92" i="18"/>
  <c r="K83" i="18"/>
  <c r="P87" i="18"/>
  <c r="H89" i="18"/>
  <c r="J87" i="18"/>
  <c r="O91" i="18"/>
  <c r="AB92" i="18"/>
  <c r="S83" i="18"/>
  <c r="K88" i="18"/>
  <c r="M91" i="18"/>
  <c r="T93" i="18"/>
  <c r="K84" i="18"/>
  <c r="AC84" i="18"/>
  <c r="P90" i="18"/>
  <c r="B94" i="18"/>
  <c r="T89" i="18"/>
  <c r="S93" i="18"/>
  <c r="F94" i="18"/>
  <c r="X83" i="18"/>
  <c r="U93" i="18"/>
  <c r="F87" i="18"/>
  <c r="AA82" i="18"/>
  <c r="K82" i="18"/>
  <c r="Z82" i="18"/>
  <c r="J82" i="18"/>
  <c r="AC82" i="18"/>
  <c r="Y82" i="18"/>
  <c r="I82" i="18"/>
  <c r="P82" i="18"/>
  <c r="W82" i="18"/>
  <c r="G82" i="18"/>
  <c r="V82" i="18"/>
  <c r="F82" i="18"/>
  <c r="U82" i="18"/>
  <c r="E82" i="18"/>
  <c r="T82" i="18"/>
  <c r="D82" i="18"/>
  <c r="S82" i="18"/>
  <c r="C82" i="18"/>
  <c r="R82" i="18"/>
  <c r="B82" i="18"/>
  <c r="H82" i="18"/>
  <c r="Q82" i="18"/>
  <c r="X82" i="18"/>
  <c r="O82" i="18"/>
  <c r="AD82" i="18"/>
  <c r="N82" i="18"/>
  <c r="M82" i="18"/>
  <c r="AB82" i="18"/>
  <c r="L82" i="18"/>
  <c r="P80" i="18"/>
  <c r="P63" i="18"/>
  <c r="P70" i="18"/>
  <c r="P72" i="18"/>
  <c r="P74" i="18"/>
  <c r="P79" i="18"/>
  <c r="P81" i="18"/>
  <c r="P69" i="18"/>
  <c r="P65" i="18"/>
  <c r="P71" i="18"/>
  <c r="P76" i="18"/>
  <c r="P78" i="18"/>
  <c r="P66" i="18"/>
  <c r="P68" i="18"/>
  <c r="P73" i="18"/>
  <c r="P77" i="18"/>
  <c r="P64" i="18"/>
  <c r="P75" i="18"/>
  <c r="P59" i="18"/>
  <c r="P67" i="18"/>
  <c r="C30" i="18"/>
  <c r="C68" i="18" s="1"/>
  <c r="K30" i="18"/>
  <c r="K68" i="18" s="1"/>
  <c r="T30" i="18"/>
  <c r="T68" i="18" s="1"/>
  <c r="AB30" i="18"/>
  <c r="AB68" i="18" s="1"/>
  <c r="D30" i="18"/>
  <c r="D68" i="18" s="1"/>
  <c r="L30" i="18"/>
  <c r="L68" i="18" s="1"/>
  <c r="U30" i="18"/>
  <c r="U68" i="18" s="1"/>
  <c r="AC30" i="18"/>
  <c r="AC68" i="18" s="1"/>
  <c r="B30" i="18"/>
  <c r="B68" i="18" s="1"/>
  <c r="E30" i="18"/>
  <c r="E68" i="18" s="1"/>
  <c r="M30" i="18"/>
  <c r="M68" i="18" s="1"/>
  <c r="V30" i="18"/>
  <c r="V68" i="18" s="1"/>
  <c r="AD30" i="18"/>
  <c r="AD68" i="18" s="1"/>
  <c r="F30" i="18"/>
  <c r="F68" i="18" s="1"/>
  <c r="N30" i="18"/>
  <c r="N68" i="18" s="1"/>
  <c r="W30" i="18"/>
  <c r="W68" i="18" s="1"/>
  <c r="G30" i="18"/>
  <c r="G68" i="18" s="1"/>
  <c r="O30" i="18"/>
  <c r="O68" i="18" s="1"/>
  <c r="X30" i="18"/>
  <c r="X68" i="18" s="1"/>
  <c r="I30" i="18"/>
  <c r="I68" i="18" s="1"/>
  <c r="R30" i="18"/>
  <c r="R68" i="18" s="1"/>
  <c r="Z30" i="18"/>
  <c r="Z68" i="18" s="1"/>
  <c r="H30" i="18"/>
  <c r="H68" i="18" s="1"/>
  <c r="J30" i="18"/>
  <c r="J68" i="18" s="1"/>
  <c r="Q30" i="18"/>
  <c r="Q68" i="18" s="1"/>
  <c r="Y30" i="18"/>
  <c r="Y68" i="18" s="1"/>
  <c r="AA30" i="18"/>
  <c r="AA68" i="18" s="1"/>
  <c r="S30" i="18"/>
  <c r="S68" i="18" s="1"/>
  <c r="E40" i="18"/>
  <c r="E78" i="18" s="1"/>
  <c r="M40" i="18"/>
  <c r="M78" i="18" s="1"/>
  <c r="V40" i="18"/>
  <c r="V78" i="18" s="1"/>
  <c r="AD40" i="18"/>
  <c r="AD78" i="18" s="1"/>
  <c r="F40" i="18"/>
  <c r="F78" i="18" s="1"/>
  <c r="N40" i="18"/>
  <c r="N78" i="18" s="1"/>
  <c r="W40" i="18"/>
  <c r="W78" i="18" s="1"/>
  <c r="G40" i="18"/>
  <c r="G78" i="18" s="1"/>
  <c r="O40" i="18"/>
  <c r="O78" i="18" s="1"/>
  <c r="X40" i="18"/>
  <c r="X78" i="18" s="1"/>
  <c r="H40" i="18"/>
  <c r="H78" i="18" s="1"/>
  <c r="Q40" i="18"/>
  <c r="Q78" i="18" s="1"/>
  <c r="Y40" i="18"/>
  <c r="Y78" i="18" s="1"/>
  <c r="B40" i="18"/>
  <c r="B78" i="18" s="1"/>
  <c r="I40" i="18"/>
  <c r="I78" i="18" s="1"/>
  <c r="R40" i="18"/>
  <c r="R78" i="18" s="1"/>
  <c r="Z40" i="18"/>
  <c r="Z78" i="18" s="1"/>
  <c r="L40" i="18"/>
  <c r="L78" i="18" s="1"/>
  <c r="S40" i="18"/>
  <c r="S78" i="18" s="1"/>
  <c r="AA40" i="18"/>
  <c r="AA78" i="18" s="1"/>
  <c r="AB40" i="18"/>
  <c r="AB78" i="18" s="1"/>
  <c r="T40" i="18"/>
  <c r="T78" i="18" s="1"/>
  <c r="C40" i="18"/>
  <c r="C78" i="18" s="1"/>
  <c r="D40" i="18"/>
  <c r="D78" i="18" s="1"/>
  <c r="U40" i="18"/>
  <c r="U78" i="18" s="1"/>
  <c r="J40" i="18"/>
  <c r="J78" i="18" s="1"/>
  <c r="AC40" i="18"/>
  <c r="AC78" i="18" s="1"/>
  <c r="K40" i="18"/>
  <c r="K78" i="18" s="1"/>
  <c r="C38" i="18"/>
  <c r="C76" i="18" s="1"/>
  <c r="K38" i="18"/>
  <c r="K76" i="18" s="1"/>
  <c r="T38" i="18"/>
  <c r="T76" i="18" s="1"/>
  <c r="AB38" i="18"/>
  <c r="AB76" i="18" s="1"/>
  <c r="D38" i="18"/>
  <c r="D76" i="18" s="1"/>
  <c r="L38" i="18"/>
  <c r="L76" i="18" s="1"/>
  <c r="U38" i="18"/>
  <c r="U76" i="18" s="1"/>
  <c r="AC38" i="18"/>
  <c r="AC76" i="18" s="1"/>
  <c r="B38" i="18"/>
  <c r="B76" i="18" s="1"/>
  <c r="E38" i="18"/>
  <c r="E76" i="18" s="1"/>
  <c r="M38" i="18"/>
  <c r="M76" i="18" s="1"/>
  <c r="V38" i="18"/>
  <c r="V76" i="18" s="1"/>
  <c r="AD38" i="18"/>
  <c r="AD76" i="18" s="1"/>
  <c r="F38" i="18"/>
  <c r="F76" i="18" s="1"/>
  <c r="N38" i="18"/>
  <c r="N76" i="18" s="1"/>
  <c r="W38" i="18"/>
  <c r="W76" i="18" s="1"/>
  <c r="G38" i="18"/>
  <c r="G76" i="18" s="1"/>
  <c r="O38" i="18"/>
  <c r="O76" i="18" s="1"/>
  <c r="X38" i="18"/>
  <c r="X76" i="18" s="1"/>
  <c r="Z38" i="18"/>
  <c r="Z76" i="18" s="1"/>
  <c r="H38" i="18"/>
  <c r="H76" i="18" s="1"/>
  <c r="AA38" i="18"/>
  <c r="AA76" i="18" s="1"/>
  <c r="I38" i="18"/>
  <c r="I76" i="18" s="1"/>
  <c r="Q38" i="18"/>
  <c r="Q76" i="18" s="1"/>
  <c r="R38" i="18"/>
  <c r="R76" i="18" s="1"/>
  <c r="J38" i="18"/>
  <c r="J76" i="18" s="1"/>
  <c r="S38" i="18"/>
  <c r="S76" i="18" s="1"/>
  <c r="Y38" i="18"/>
  <c r="Y76" i="18" s="1"/>
  <c r="H31" i="18"/>
  <c r="H69" i="18" s="1"/>
  <c r="Q31" i="18"/>
  <c r="Q69" i="18" s="1"/>
  <c r="Y31" i="18"/>
  <c r="Y69" i="18" s="1"/>
  <c r="I31" i="18"/>
  <c r="I69" i="18" s="1"/>
  <c r="R31" i="18"/>
  <c r="R69" i="18" s="1"/>
  <c r="Z31" i="18"/>
  <c r="Z69" i="18" s="1"/>
  <c r="J31" i="18"/>
  <c r="J69" i="18" s="1"/>
  <c r="S31" i="18"/>
  <c r="S69" i="18" s="1"/>
  <c r="AA31" i="18"/>
  <c r="AA69" i="18" s="1"/>
  <c r="B31" i="18"/>
  <c r="B69" i="18" s="1"/>
  <c r="C31" i="18"/>
  <c r="C69" i="18" s="1"/>
  <c r="K31" i="18"/>
  <c r="K69" i="18" s="1"/>
  <c r="T31" i="18"/>
  <c r="T69" i="18" s="1"/>
  <c r="AB31" i="18"/>
  <c r="AB69" i="18" s="1"/>
  <c r="D31" i="18"/>
  <c r="D69" i="18" s="1"/>
  <c r="L31" i="18"/>
  <c r="L69" i="18" s="1"/>
  <c r="U31" i="18"/>
  <c r="U69" i="18" s="1"/>
  <c r="AC31" i="18"/>
  <c r="AC69" i="18" s="1"/>
  <c r="F31" i="18"/>
  <c r="F69" i="18" s="1"/>
  <c r="N31" i="18"/>
  <c r="N69" i="18" s="1"/>
  <c r="W31" i="18"/>
  <c r="W69" i="18" s="1"/>
  <c r="M31" i="18"/>
  <c r="M69" i="18" s="1"/>
  <c r="O31" i="18"/>
  <c r="O69" i="18" s="1"/>
  <c r="V31" i="18"/>
  <c r="V69" i="18" s="1"/>
  <c r="AD31" i="18"/>
  <c r="AD69" i="18" s="1"/>
  <c r="X31" i="18"/>
  <c r="X69" i="18" s="1"/>
  <c r="E31" i="18"/>
  <c r="E69" i="18" s="1"/>
  <c r="G31" i="18"/>
  <c r="G69" i="18" s="1"/>
  <c r="H39" i="18"/>
  <c r="H77" i="18" s="1"/>
  <c r="Q39" i="18"/>
  <c r="Q77" i="18" s="1"/>
  <c r="Y39" i="18"/>
  <c r="Y77" i="18" s="1"/>
  <c r="I39" i="18"/>
  <c r="I77" i="18" s="1"/>
  <c r="R39" i="18"/>
  <c r="R77" i="18" s="1"/>
  <c r="Z39" i="18"/>
  <c r="Z77" i="18" s="1"/>
  <c r="J39" i="18"/>
  <c r="J77" i="18" s="1"/>
  <c r="S39" i="18"/>
  <c r="S77" i="18" s="1"/>
  <c r="AA39" i="18"/>
  <c r="AA77" i="18" s="1"/>
  <c r="B39" i="18"/>
  <c r="B77" i="18" s="1"/>
  <c r="C39" i="18"/>
  <c r="C77" i="18" s="1"/>
  <c r="K39" i="18"/>
  <c r="K77" i="18" s="1"/>
  <c r="T39" i="18"/>
  <c r="T77" i="18" s="1"/>
  <c r="AB39" i="18"/>
  <c r="AB77" i="18" s="1"/>
  <c r="D39" i="18"/>
  <c r="D77" i="18" s="1"/>
  <c r="L39" i="18"/>
  <c r="L77" i="18" s="1"/>
  <c r="U39" i="18"/>
  <c r="U77" i="18" s="1"/>
  <c r="AC39" i="18"/>
  <c r="AC77" i="18" s="1"/>
  <c r="V39" i="18"/>
  <c r="V77" i="18" s="1"/>
  <c r="G39" i="18"/>
  <c r="G77" i="18" s="1"/>
  <c r="W39" i="18"/>
  <c r="W77" i="18" s="1"/>
  <c r="M39" i="18"/>
  <c r="M77" i="18" s="1"/>
  <c r="E39" i="18"/>
  <c r="E77" i="18" s="1"/>
  <c r="X39" i="18"/>
  <c r="X77" i="18" s="1"/>
  <c r="F39" i="18"/>
  <c r="F77" i="18" s="1"/>
  <c r="AD39" i="18"/>
  <c r="AD77" i="18" s="1"/>
  <c r="N39" i="18"/>
  <c r="N77" i="18" s="1"/>
  <c r="O39" i="18"/>
  <c r="O77" i="18" s="1"/>
  <c r="G26" i="18"/>
  <c r="G64" i="18" s="1"/>
  <c r="O26" i="18"/>
  <c r="O64" i="18" s="1"/>
  <c r="X26" i="18"/>
  <c r="X64" i="18" s="1"/>
  <c r="H26" i="18"/>
  <c r="H64" i="18" s="1"/>
  <c r="Q26" i="18"/>
  <c r="Q64" i="18" s="1"/>
  <c r="Y26" i="18"/>
  <c r="Y64" i="18" s="1"/>
  <c r="I26" i="18"/>
  <c r="I64" i="18" s="1"/>
  <c r="R26" i="18"/>
  <c r="R64" i="18" s="1"/>
  <c r="Z26" i="18"/>
  <c r="Z64" i="18" s="1"/>
  <c r="J26" i="18"/>
  <c r="J64" i="18" s="1"/>
  <c r="S26" i="18"/>
  <c r="S64" i="18" s="1"/>
  <c r="AA26" i="18"/>
  <c r="AA64" i="18" s="1"/>
  <c r="C26" i="18"/>
  <c r="C64" i="18" s="1"/>
  <c r="K26" i="18"/>
  <c r="K64" i="18" s="1"/>
  <c r="T26" i="18"/>
  <c r="T64" i="18" s="1"/>
  <c r="AB26" i="18"/>
  <c r="AB64" i="18" s="1"/>
  <c r="E26" i="18"/>
  <c r="E64" i="18" s="1"/>
  <c r="M26" i="18"/>
  <c r="M64" i="18" s="1"/>
  <c r="V26" i="18"/>
  <c r="V64" i="18" s="1"/>
  <c r="AD26" i="18"/>
  <c r="AD64" i="18" s="1"/>
  <c r="U26" i="18"/>
  <c r="U64" i="18" s="1"/>
  <c r="W26" i="18"/>
  <c r="W64" i="18" s="1"/>
  <c r="D26" i="18"/>
  <c r="D64" i="18" s="1"/>
  <c r="F26" i="18"/>
  <c r="F64" i="18" s="1"/>
  <c r="AC26" i="18"/>
  <c r="AC64" i="18" s="1"/>
  <c r="L26" i="18"/>
  <c r="L64" i="18" s="1"/>
  <c r="N26" i="18"/>
  <c r="N64" i="18" s="1"/>
  <c r="B26" i="18"/>
  <c r="B64" i="18" s="1"/>
  <c r="G34" i="18"/>
  <c r="G72" i="18" s="1"/>
  <c r="O34" i="18"/>
  <c r="O72" i="18" s="1"/>
  <c r="X34" i="18"/>
  <c r="X72" i="18" s="1"/>
  <c r="H34" i="18"/>
  <c r="H72" i="18" s="1"/>
  <c r="Q34" i="18"/>
  <c r="Q72" i="18" s="1"/>
  <c r="Y34" i="18"/>
  <c r="Y72" i="18" s="1"/>
  <c r="I34" i="18"/>
  <c r="I72" i="18" s="1"/>
  <c r="R34" i="18"/>
  <c r="R72" i="18" s="1"/>
  <c r="Z34" i="18"/>
  <c r="Z72" i="18" s="1"/>
  <c r="J34" i="18"/>
  <c r="J72" i="18" s="1"/>
  <c r="S34" i="18"/>
  <c r="S72" i="18" s="1"/>
  <c r="AA34" i="18"/>
  <c r="AA72" i="18" s="1"/>
  <c r="C34" i="18"/>
  <c r="C72" i="18" s="1"/>
  <c r="K34" i="18"/>
  <c r="K72" i="18" s="1"/>
  <c r="T34" i="18"/>
  <c r="T72" i="18" s="1"/>
  <c r="AB34" i="18"/>
  <c r="AB72" i="18" s="1"/>
  <c r="E34" i="18"/>
  <c r="E72" i="18" s="1"/>
  <c r="M34" i="18"/>
  <c r="M72" i="18" s="1"/>
  <c r="V34" i="18"/>
  <c r="V72" i="18" s="1"/>
  <c r="AC34" i="18"/>
  <c r="AC72" i="18" s="1"/>
  <c r="AD34" i="18"/>
  <c r="AD72" i="18" s="1"/>
  <c r="D34" i="18"/>
  <c r="D72" i="18" s="1"/>
  <c r="B34" i="18"/>
  <c r="B72" i="18" s="1"/>
  <c r="L34" i="18"/>
  <c r="L72" i="18" s="1"/>
  <c r="N34" i="18"/>
  <c r="N72" i="18" s="1"/>
  <c r="F34" i="18"/>
  <c r="F72" i="18" s="1"/>
  <c r="U34" i="18"/>
  <c r="U72" i="18" s="1"/>
  <c r="W34" i="18"/>
  <c r="W72" i="18" s="1"/>
  <c r="G42" i="18"/>
  <c r="G80" i="18" s="1"/>
  <c r="O42" i="18"/>
  <c r="O80" i="18" s="1"/>
  <c r="X42" i="18"/>
  <c r="X80" i="18" s="1"/>
  <c r="H42" i="18"/>
  <c r="H80" i="18" s="1"/>
  <c r="Q42" i="18"/>
  <c r="Q80" i="18" s="1"/>
  <c r="Y42" i="18"/>
  <c r="Y80" i="18" s="1"/>
  <c r="I42" i="18"/>
  <c r="I80" i="18" s="1"/>
  <c r="R42" i="18"/>
  <c r="R80" i="18" s="1"/>
  <c r="Z42" i="18"/>
  <c r="Z80" i="18" s="1"/>
  <c r="AB42" i="18"/>
  <c r="AB80" i="18" s="1"/>
  <c r="J42" i="18"/>
  <c r="J80" i="18" s="1"/>
  <c r="S42" i="18"/>
  <c r="S80" i="18" s="1"/>
  <c r="AA42" i="18"/>
  <c r="AA80" i="18" s="1"/>
  <c r="C42" i="18"/>
  <c r="C80" i="18" s="1"/>
  <c r="K42" i="18"/>
  <c r="K80" i="18" s="1"/>
  <c r="D42" i="18"/>
  <c r="D80" i="18" s="1"/>
  <c r="V42" i="18"/>
  <c r="V80" i="18" s="1"/>
  <c r="M42" i="18"/>
  <c r="M80" i="18" s="1"/>
  <c r="E42" i="18"/>
  <c r="E80" i="18" s="1"/>
  <c r="W42" i="18"/>
  <c r="W80" i="18" s="1"/>
  <c r="N42" i="18"/>
  <c r="N80" i="18" s="1"/>
  <c r="F42" i="18"/>
  <c r="F80" i="18" s="1"/>
  <c r="AC42" i="18"/>
  <c r="AC80" i="18" s="1"/>
  <c r="B42" i="18"/>
  <c r="B80" i="18" s="1"/>
  <c r="L42" i="18"/>
  <c r="L80" i="18" s="1"/>
  <c r="AD42" i="18"/>
  <c r="AD80" i="18" s="1"/>
  <c r="T42" i="18"/>
  <c r="T80" i="18" s="1"/>
  <c r="U42" i="18"/>
  <c r="U80" i="18" s="1"/>
  <c r="E32" i="18"/>
  <c r="E70" i="18" s="1"/>
  <c r="M32" i="18"/>
  <c r="M70" i="18" s="1"/>
  <c r="V32" i="18"/>
  <c r="V70" i="18" s="1"/>
  <c r="AD32" i="18"/>
  <c r="AD70" i="18" s="1"/>
  <c r="F32" i="18"/>
  <c r="F70" i="18" s="1"/>
  <c r="N32" i="18"/>
  <c r="N70" i="18" s="1"/>
  <c r="W32" i="18"/>
  <c r="W70" i="18" s="1"/>
  <c r="G32" i="18"/>
  <c r="G70" i="18" s="1"/>
  <c r="O32" i="18"/>
  <c r="O70" i="18" s="1"/>
  <c r="X32" i="18"/>
  <c r="X70" i="18" s="1"/>
  <c r="H32" i="18"/>
  <c r="H70" i="18" s="1"/>
  <c r="Q32" i="18"/>
  <c r="Q70" i="18" s="1"/>
  <c r="Y32" i="18"/>
  <c r="Y70" i="18" s="1"/>
  <c r="B32" i="18"/>
  <c r="B70" i="18" s="1"/>
  <c r="I32" i="18"/>
  <c r="I70" i="18" s="1"/>
  <c r="R32" i="18"/>
  <c r="R70" i="18" s="1"/>
  <c r="Z32" i="18"/>
  <c r="Z70" i="18" s="1"/>
  <c r="C32" i="18"/>
  <c r="C70" i="18" s="1"/>
  <c r="K32" i="18"/>
  <c r="K70" i="18" s="1"/>
  <c r="T32" i="18"/>
  <c r="T70" i="18" s="1"/>
  <c r="AB32" i="18"/>
  <c r="AB70" i="18" s="1"/>
  <c r="S32" i="18"/>
  <c r="S70" i="18" s="1"/>
  <c r="U32" i="18"/>
  <c r="U70" i="18" s="1"/>
  <c r="D32" i="18"/>
  <c r="D70" i="18" s="1"/>
  <c r="AA32" i="18"/>
  <c r="AA70" i="18" s="1"/>
  <c r="AC32" i="18"/>
  <c r="AC70" i="18" s="1"/>
  <c r="J32" i="18"/>
  <c r="J70" i="18" s="1"/>
  <c r="L32" i="18"/>
  <c r="L70" i="18" s="1"/>
  <c r="J33" i="18"/>
  <c r="J71" i="18" s="1"/>
  <c r="S33" i="18"/>
  <c r="S71" i="18" s="1"/>
  <c r="AA33" i="18"/>
  <c r="AA71" i="18" s="1"/>
  <c r="B33" i="18"/>
  <c r="B71" i="18" s="1"/>
  <c r="C33" i="18"/>
  <c r="C71" i="18" s="1"/>
  <c r="K33" i="18"/>
  <c r="K71" i="18" s="1"/>
  <c r="T33" i="18"/>
  <c r="T71" i="18" s="1"/>
  <c r="AB33" i="18"/>
  <c r="AB71" i="18" s="1"/>
  <c r="D33" i="18"/>
  <c r="D71" i="18" s="1"/>
  <c r="L33" i="18"/>
  <c r="L71" i="18" s="1"/>
  <c r="U33" i="18"/>
  <c r="U71" i="18" s="1"/>
  <c r="AC33" i="18"/>
  <c r="AC71" i="18" s="1"/>
  <c r="E33" i="18"/>
  <c r="E71" i="18" s="1"/>
  <c r="M33" i="18"/>
  <c r="M71" i="18" s="1"/>
  <c r="V33" i="18"/>
  <c r="V71" i="18" s="1"/>
  <c r="AD33" i="18"/>
  <c r="AD71" i="18" s="1"/>
  <c r="F33" i="18"/>
  <c r="F71" i="18" s="1"/>
  <c r="N33" i="18"/>
  <c r="N71" i="18" s="1"/>
  <c r="W33" i="18"/>
  <c r="W71" i="18" s="1"/>
  <c r="H33" i="18"/>
  <c r="H71" i="18" s="1"/>
  <c r="Q33" i="18"/>
  <c r="Q71" i="18" s="1"/>
  <c r="Y33" i="18"/>
  <c r="Y71" i="18" s="1"/>
  <c r="X33" i="18"/>
  <c r="X71" i="18" s="1"/>
  <c r="Z33" i="18"/>
  <c r="Z71" i="18" s="1"/>
  <c r="G33" i="18"/>
  <c r="G71" i="18" s="1"/>
  <c r="I33" i="18"/>
  <c r="I71" i="18" s="1"/>
  <c r="O33" i="18"/>
  <c r="O71" i="18" s="1"/>
  <c r="R33" i="18"/>
  <c r="R71" i="18" s="1"/>
  <c r="D27" i="18"/>
  <c r="D65" i="18" s="1"/>
  <c r="L27" i="18"/>
  <c r="L65" i="18" s="1"/>
  <c r="U27" i="18"/>
  <c r="U65" i="18" s="1"/>
  <c r="AC27" i="18"/>
  <c r="AC65" i="18" s="1"/>
  <c r="E27" i="18"/>
  <c r="E65" i="18" s="1"/>
  <c r="M27" i="18"/>
  <c r="M65" i="18" s="1"/>
  <c r="V27" i="18"/>
  <c r="V65" i="18" s="1"/>
  <c r="AD27" i="18"/>
  <c r="AD65" i="18" s="1"/>
  <c r="F27" i="18"/>
  <c r="F65" i="18" s="1"/>
  <c r="N27" i="18"/>
  <c r="N65" i="18" s="1"/>
  <c r="W27" i="18"/>
  <c r="W65" i="18" s="1"/>
  <c r="G27" i="18"/>
  <c r="G65" i="18" s="1"/>
  <c r="O27" i="18"/>
  <c r="O65" i="18" s="1"/>
  <c r="X27" i="18"/>
  <c r="X65" i="18" s="1"/>
  <c r="H27" i="18"/>
  <c r="H65" i="18" s="1"/>
  <c r="Q27" i="18"/>
  <c r="Q65" i="18" s="1"/>
  <c r="Y27" i="18"/>
  <c r="Y65" i="18" s="1"/>
  <c r="J27" i="18"/>
  <c r="J65" i="18" s="1"/>
  <c r="S27" i="18"/>
  <c r="S65" i="18" s="1"/>
  <c r="AA27" i="18"/>
  <c r="AA65" i="18" s="1"/>
  <c r="Z27" i="18"/>
  <c r="Z65" i="18" s="1"/>
  <c r="B27" i="18"/>
  <c r="B65" i="18" s="1"/>
  <c r="I27" i="18"/>
  <c r="I65" i="18" s="1"/>
  <c r="AB27" i="18"/>
  <c r="AB65" i="18" s="1"/>
  <c r="C27" i="18"/>
  <c r="C65" i="18" s="1"/>
  <c r="K27" i="18"/>
  <c r="K65" i="18" s="1"/>
  <c r="R27" i="18"/>
  <c r="R65" i="18" s="1"/>
  <c r="T27" i="18"/>
  <c r="T65" i="18" s="1"/>
  <c r="D35" i="18"/>
  <c r="D73" i="18" s="1"/>
  <c r="L35" i="18"/>
  <c r="L73" i="18" s="1"/>
  <c r="U35" i="18"/>
  <c r="U73" i="18" s="1"/>
  <c r="AC35" i="18"/>
  <c r="AC73" i="18" s="1"/>
  <c r="E35" i="18"/>
  <c r="E73" i="18" s="1"/>
  <c r="M35" i="18"/>
  <c r="M73" i="18" s="1"/>
  <c r="V35" i="18"/>
  <c r="V73" i="18" s="1"/>
  <c r="AD35" i="18"/>
  <c r="AD73" i="18" s="1"/>
  <c r="F35" i="18"/>
  <c r="F73" i="18" s="1"/>
  <c r="N35" i="18"/>
  <c r="N73" i="18" s="1"/>
  <c r="W35" i="18"/>
  <c r="W73" i="18" s="1"/>
  <c r="G35" i="18"/>
  <c r="G73" i="18" s="1"/>
  <c r="O35" i="18"/>
  <c r="O73" i="18" s="1"/>
  <c r="X35" i="18"/>
  <c r="X73" i="18" s="1"/>
  <c r="H35" i="18"/>
  <c r="H73" i="18" s="1"/>
  <c r="Q35" i="18"/>
  <c r="Q73" i="18" s="1"/>
  <c r="Y35" i="18"/>
  <c r="Y73" i="18" s="1"/>
  <c r="T35" i="18"/>
  <c r="T73" i="18" s="1"/>
  <c r="Z35" i="18"/>
  <c r="Z73" i="18" s="1"/>
  <c r="K35" i="18"/>
  <c r="K73" i="18" s="1"/>
  <c r="C35" i="18"/>
  <c r="C73" i="18" s="1"/>
  <c r="AA35" i="18"/>
  <c r="AA73" i="18" s="1"/>
  <c r="J35" i="18"/>
  <c r="J73" i="18" s="1"/>
  <c r="I35" i="18"/>
  <c r="I73" i="18" s="1"/>
  <c r="AB35" i="18"/>
  <c r="AB73" i="18" s="1"/>
  <c r="B35" i="18"/>
  <c r="B73" i="18" s="1"/>
  <c r="R35" i="18"/>
  <c r="R73" i="18" s="1"/>
  <c r="S35" i="18"/>
  <c r="S73" i="18" s="1"/>
  <c r="D43" i="18"/>
  <c r="D81" i="18" s="1"/>
  <c r="L43" i="18"/>
  <c r="L81" i="18" s="1"/>
  <c r="U43" i="18"/>
  <c r="U81" i="18" s="1"/>
  <c r="AC43" i="18"/>
  <c r="AC81" i="18" s="1"/>
  <c r="Q43" i="18"/>
  <c r="Q81" i="18" s="1"/>
  <c r="E43" i="18"/>
  <c r="E81" i="18" s="1"/>
  <c r="M43" i="18"/>
  <c r="M81" i="18" s="1"/>
  <c r="V43" i="18"/>
  <c r="V81" i="18" s="1"/>
  <c r="AD43" i="18"/>
  <c r="AD81" i="18" s="1"/>
  <c r="Y43" i="18"/>
  <c r="Y81" i="18" s="1"/>
  <c r="F43" i="18"/>
  <c r="F81" i="18" s="1"/>
  <c r="N43" i="18"/>
  <c r="N81" i="18" s="1"/>
  <c r="W43" i="18"/>
  <c r="W81" i="18" s="1"/>
  <c r="G43" i="18"/>
  <c r="G81" i="18" s="1"/>
  <c r="O43" i="18"/>
  <c r="O81" i="18" s="1"/>
  <c r="X43" i="18"/>
  <c r="X81" i="18" s="1"/>
  <c r="H43" i="18"/>
  <c r="H81" i="18" s="1"/>
  <c r="R43" i="18"/>
  <c r="R81" i="18" s="1"/>
  <c r="S43" i="18"/>
  <c r="S81" i="18" s="1"/>
  <c r="AA43" i="18"/>
  <c r="AA81" i="18" s="1"/>
  <c r="AB43" i="18"/>
  <c r="AB81" i="18" s="1"/>
  <c r="T43" i="18"/>
  <c r="T81" i="18" s="1"/>
  <c r="C43" i="18"/>
  <c r="C81" i="18" s="1"/>
  <c r="I43" i="18"/>
  <c r="I81" i="18" s="1"/>
  <c r="Z43" i="18"/>
  <c r="Z81" i="18" s="1"/>
  <c r="J43" i="18"/>
  <c r="J81" i="18" s="1"/>
  <c r="B43" i="18"/>
  <c r="K43" i="18"/>
  <c r="K81" i="18" s="1"/>
  <c r="J25" i="18"/>
  <c r="J63" i="18" s="1"/>
  <c r="S25" i="18"/>
  <c r="S63" i="18" s="1"/>
  <c r="AA25" i="18"/>
  <c r="AA63" i="18" s="1"/>
  <c r="B25" i="18"/>
  <c r="B63" i="18" s="1"/>
  <c r="C25" i="18"/>
  <c r="C63" i="18" s="1"/>
  <c r="K25" i="18"/>
  <c r="K63" i="18" s="1"/>
  <c r="T25" i="18"/>
  <c r="T63" i="18" s="1"/>
  <c r="AB25" i="18"/>
  <c r="AB63" i="18" s="1"/>
  <c r="D25" i="18"/>
  <c r="D63" i="18" s="1"/>
  <c r="L25" i="18"/>
  <c r="L63" i="18" s="1"/>
  <c r="U25" i="18"/>
  <c r="U63" i="18" s="1"/>
  <c r="AC25" i="18"/>
  <c r="AC63" i="18" s="1"/>
  <c r="E25" i="18"/>
  <c r="E63" i="18" s="1"/>
  <c r="M25" i="18"/>
  <c r="M63" i="18" s="1"/>
  <c r="V25" i="18"/>
  <c r="V63" i="18" s="1"/>
  <c r="AD25" i="18"/>
  <c r="AD63" i="18" s="1"/>
  <c r="F25" i="18"/>
  <c r="F63" i="18" s="1"/>
  <c r="N25" i="18"/>
  <c r="N63" i="18" s="1"/>
  <c r="W25" i="18"/>
  <c r="W63" i="18" s="1"/>
  <c r="H25" i="18"/>
  <c r="H63" i="18" s="1"/>
  <c r="Q25" i="18"/>
  <c r="Q63" i="18" s="1"/>
  <c r="Y25" i="18"/>
  <c r="Y63" i="18" s="1"/>
  <c r="O25" i="18"/>
  <c r="O63" i="18" s="1"/>
  <c r="R25" i="18"/>
  <c r="R63" i="18" s="1"/>
  <c r="X25" i="18"/>
  <c r="X63" i="18" s="1"/>
  <c r="Z25" i="18"/>
  <c r="Z63" i="18" s="1"/>
  <c r="G25" i="18"/>
  <c r="G63" i="18" s="1"/>
  <c r="I25" i="18"/>
  <c r="I28" i="18"/>
  <c r="I66" i="18" s="1"/>
  <c r="R28" i="18"/>
  <c r="R66" i="18" s="1"/>
  <c r="Z28" i="18"/>
  <c r="Z66" i="18" s="1"/>
  <c r="J28" i="18"/>
  <c r="J66" i="18" s="1"/>
  <c r="S28" i="18"/>
  <c r="S66" i="18" s="1"/>
  <c r="AA28" i="18"/>
  <c r="AA66" i="18" s="1"/>
  <c r="C28" i="18"/>
  <c r="C66" i="18" s="1"/>
  <c r="K28" i="18"/>
  <c r="K66" i="18" s="1"/>
  <c r="T28" i="18"/>
  <c r="T66" i="18" s="1"/>
  <c r="AB28" i="18"/>
  <c r="AB66" i="18" s="1"/>
  <c r="D28" i="18"/>
  <c r="D66" i="18" s="1"/>
  <c r="L28" i="18"/>
  <c r="L66" i="18" s="1"/>
  <c r="U28" i="18"/>
  <c r="U66" i="18" s="1"/>
  <c r="AC28" i="18"/>
  <c r="AC66" i="18" s="1"/>
  <c r="E28" i="18"/>
  <c r="E66" i="18" s="1"/>
  <c r="M28" i="18"/>
  <c r="M66" i="18" s="1"/>
  <c r="V28" i="18"/>
  <c r="V66" i="18" s="1"/>
  <c r="AD28" i="18"/>
  <c r="AD66" i="18" s="1"/>
  <c r="G28" i="18"/>
  <c r="G66" i="18" s="1"/>
  <c r="O28" i="18"/>
  <c r="O66" i="18" s="1"/>
  <c r="X28" i="18"/>
  <c r="X66" i="18" s="1"/>
  <c r="B28" i="18"/>
  <c r="B66" i="18" s="1"/>
  <c r="F28" i="18"/>
  <c r="F66" i="18" s="1"/>
  <c r="N28" i="18"/>
  <c r="N66" i="18" s="1"/>
  <c r="Q28" i="18"/>
  <c r="Q66" i="18" s="1"/>
  <c r="H28" i="18"/>
  <c r="H66" i="18" s="1"/>
  <c r="W28" i="18"/>
  <c r="W66" i="18" s="1"/>
  <c r="Y28" i="18"/>
  <c r="Y66" i="18" s="1"/>
  <c r="I36" i="18"/>
  <c r="I74" i="18" s="1"/>
  <c r="R36" i="18"/>
  <c r="R74" i="18" s="1"/>
  <c r="Z36" i="18"/>
  <c r="Z74" i="18" s="1"/>
  <c r="J36" i="18"/>
  <c r="J74" i="18" s="1"/>
  <c r="S36" i="18"/>
  <c r="S74" i="18" s="1"/>
  <c r="AA36" i="18"/>
  <c r="AA74" i="18" s="1"/>
  <c r="C36" i="18"/>
  <c r="C74" i="18" s="1"/>
  <c r="K36" i="18"/>
  <c r="K74" i="18" s="1"/>
  <c r="T36" i="18"/>
  <c r="T74" i="18" s="1"/>
  <c r="AB36" i="18"/>
  <c r="AB74" i="18" s="1"/>
  <c r="D36" i="18"/>
  <c r="D74" i="18" s="1"/>
  <c r="L36" i="18"/>
  <c r="L74" i="18" s="1"/>
  <c r="U36" i="18"/>
  <c r="U74" i="18" s="1"/>
  <c r="AC36" i="18"/>
  <c r="AC74" i="18" s="1"/>
  <c r="E36" i="18"/>
  <c r="E74" i="18" s="1"/>
  <c r="M36" i="18"/>
  <c r="M74" i="18" s="1"/>
  <c r="V36" i="18"/>
  <c r="V74" i="18" s="1"/>
  <c r="AD36" i="18"/>
  <c r="AD74" i="18" s="1"/>
  <c r="O36" i="18"/>
  <c r="O74" i="18" s="1"/>
  <c r="F36" i="18"/>
  <c r="F74" i="18" s="1"/>
  <c r="Q36" i="18"/>
  <c r="Q74" i="18" s="1"/>
  <c r="G36" i="18"/>
  <c r="G74" i="18" s="1"/>
  <c r="W36" i="18"/>
  <c r="W74" i="18" s="1"/>
  <c r="Y36" i="18"/>
  <c r="Y74" i="18" s="1"/>
  <c r="B36" i="18"/>
  <c r="B74" i="18" s="1"/>
  <c r="X36" i="18"/>
  <c r="X74" i="18" s="1"/>
  <c r="H36" i="18"/>
  <c r="H74" i="18" s="1"/>
  <c r="N36" i="18"/>
  <c r="N74" i="18" s="1"/>
  <c r="J41" i="18"/>
  <c r="J79" i="18" s="1"/>
  <c r="S41" i="18"/>
  <c r="S79" i="18" s="1"/>
  <c r="AA41" i="18"/>
  <c r="AA79" i="18" s="1"/>
  <c r="C41" i="18"/>
  <c r="C79" i="18" s="1"/>
  <c r="K41" i="18"/>
  <c r="K79" i="18" s="1"/>
  <c r="T41" i="18"/>
  <c r="T79" i="18" s="1"/>
  <c r="AB41" i="18"/>
  <c r="AB79" i="18" s="1"/>
  <c r="D41" i="18"/>
  <c r="D79" i="18" s="1"/>
  <c r="L41" i="18"/>
  <c r="L79" i="18" s="1"/>
  <c r="U41" i="18"/>
  <c r="U79" i="18" s="1"/>
  <c r="AC41" i="18"/>
  <c r="AC79" i="18" s="1"/>
  <c r="B41" i="18"/>
  <c r="B79" i="18" s="1"/>
  <c r="E41" i="18"/>
  <c r="E79" i="18" s="1"/>
  <c r="M41" i="18"/>
  <c r="M79" i="18" s="1"/>
  <c r="V41" i="18"/>
  <c r="V79" i="18" s="1"/>
  <c r="AD41" i="18"/>
  <c r="AD79" i="18" s="1"/>
  <c r="F41" i="18"/>
  <c r="F79" i="18" s="1"/>
  <c r="N41" i="18"/>
  <c r="N79" i="18" s="1"/>
  <c r="W41" i="18"/>
  <c r="W79" i="18" s="1"/>
  <c r="H41" i="18"/>
  <c r="H79" i="18" s="1"/>
  <c r="I41" i="18"/>
  <c r="I79" i="18" s="1"/>
  <c r="O41" i="18"/>
  <c r="O79" i="18" s="1"/>
  <c r="R41" i="18"/>
  <c r="R79" i="18" s="1"/>
  <c r="X41" i="18"/>
  <c r="X79" i="18" s="1"/>
  <c r="Q41" i="18"/>
  <c r="Q79" i="18" s="1"/>
  <c r="Y41" i="18"/>
  <c r="Y79" i="18" s="1"/>
  <c r="G41" i="18"/>
  <c r="G79" i="18" s="1"/>
  <c r="Z41" i="18"/>
  <c r="Z79" i="18" s="1"/>
  <c r="F29" i="18"/>
  <c r="F67" i="18" s="1"/>
  <c r="N29" i="18"/>
  <c r="N67" i="18" s="1"/>
  <c r="W29" i="18"/>
  <c r="W67" i="18" s="1"/>
  <c r="B29" i="18"/>
  <c r="B67" i="18" s="1"/>
  <c r="G29" i="18"/>
  <c r="G67" i="18" s="1"/>
  <c r="O29" i="18"/>
  <c r="O67" i="18" s="1"/>
  <c r="X29" i="18"/>
  <c r="X67" i="18" s="1"/>
  <c r="H29" i="18"/>
  <c r="H67" i="18" s="1"/>
  <c r="Q29" i="18"/>
  <c r="Q67" i="18" s="1"/>
  <c r="Y29" i="18"/>
  <c r="Y67" i="18" s="1"/>
  <c r="I29" i="18"/>
  <c r="I67" i="18" s="1"/>
  <c r="R29" i="18"/>
  <c r="R67" i="18" s="1"/>
  <c r="Z29" i="18"/>
  <c r="Z67" i="18" s="1"/>
  <c r="J29" i="18"/>
  <c r="J67" i="18" s="1"/>
  <c r="S29" i="18"/>
  <c r="S67" i="18" s="1"/>
  <c r="AA29" i="18"/>
  <c r="AA67" i="18" s="1"/>
  <c r="D29" i="18"/>
  <c r="D67" i="18" s="1"/>
  <c r="L29" i="18"/>
  <c r="L67" i="18" s="1"/>
  <c r="U29" i="18"/>
  <c r="U67" i="18" s="1"/>
  <c r="AC29" i="18"/>
  <c r="AC67" i="18" s="1"/>
  <c r="C29" i="18"/>
  <c r="C67" i="18" s="1"/>
  <c r="E29" i="18"/>
  <c r="E67" i="18" s="1"/>
  <c r="K29" i="18"/>
  <c r="K67" i="18" s="1"/>
  <c r="T29" i="18"/>
  <c r="T67" i="18" s="1"/>
  <c r="V29" i="18"/>
  <c r="V67" i="18" s="1"/>
  <c r="M29" i="18"/>
  <c r="M67" i="18" s="1"/>
  <c r="AB29" i="18"/>
  <c r="AB67" i="18" s="1"/>
  <c r="AD29" i="18"/>
  <c r="AD67" i="18" s="1"/>
  <c r="F37" i="18"/>
  <c r="F75" i="18" s="1"/>
  <c r="N37" i="18"/>
  <c r="N75" i="18" s="1"/>
  <c r="W37" i="18"/>
  <c r="W75" i="18" s="1"/>
  <c r="B37" i="18"/>
  <c r="B75" i="18" s="1"/>
  <c r="G37" i="18"/>
  <c r="G75" i="18" s="1"/>
  <c r="O37" i="18"/>
  <c r="O75" i="18" s="1"/>
  <c r="X37" i="18"/>
  <c r="X75" i="18" s="1"/>
  <c r="H37" i="18"/>
  <c r="H75" i="18" s="1"/>
  <c r="Q37" i="18"/>
  <c r="Q75" i="18" s="1"/>
  <c r="Y37" i="18"/>
  <c r="Y75" i="18" s="1"/>
  <c r="I37" i="18"/>
  <c r="I75" i="18" s="1"/>
  <c r="R37" i="18"/>
  <c r="R75" i="18" s="1"/>
  <c r="Z37" i="18"/>
  <c r="Z75" i="18" s="1"/>
  <c r="J37" i="18"/>
  <c r="J75" i="18" s="1"/>
  <c r="S37" i="18"/>
  <c r="S75" i="18" s="1"/>
  <c r="AA37" i="18"/>
  <c r="AA75" i="18" s="1"/>
  <c r="K37" i="18"/>
  <c r="K75" i="18" s="1"/>
  <c r="AD37" i="18"/>
  <c r="AD75" i="18" s="1"/>
  <c r="L37" i="18"/>
  <c r="L75" i="18" s="1"/>
  <c r="U37" i="18"/>
  <c r="U75" i="18" s="1"/>
  <c r="V37" i="18"/>
  <c r="V75" i="18" s="1"/>
  <c r="M37" i="18"/>
  <c r="M75" i="18" s="1"/>
  <c r="C37" i="18"/>
  <c r="C75" i="18" s="1"/>
  <c r="T37" i="18"/>
  <c r="T75" i="18" s="1"/>
  <c r="D37" i="18"/>
  <c r="D75" i="18" s="1"/>
  <c r="AB37" i="18"/>
  <c r="AB75" i="18" s="1"/>
  <c r="E37" i="18"/>
  <c r="E75" i="18" s="1"/>
  <c r="AC37" i="18"/>
  <c r="AC75" i="18" s="1"/>
  <c r="AE96" i="18" l="1"/>
  <c r="AE95" i="18"/>
  <c r="AE83" i="18"/>
  <c r="AE86" i="18"/>
  <c r="AE85" i="18"/>
  <c r="AE82" i="18"/>
  <c r="AE94" i="18"/>
  <c r="AE89" i="18"/>
  <c r="AE88" i="18"/>
  <c r="AE92" i="18"/>
  <c r="AE93" i="18"/>
  <c r="AE91" i="18"/>
  <c r="AE87" i="18"/>
  <c r="AE84" i="18"/>
  <c r="AE90" i="18"/>
  <c r="B81" i="18"/>
  <c r="B97" i="18" s="1"/>
  <c r="AE43" i="18"/>
  <c r="P97" i="18"/>
  <c r="I59" i="18"/>
  <c r="I63" i="18"/>
  <c r="I97" i="18" s="1"/>
  <c r="AE69" i="18"/>
  <c r="G97" i="18"/>
  <c r="W97" i="18"/>
  <c r="U97" i="18"/>
  <c r="AA97" i="18"/>
  <c r="Z97" i="18"/>
  <c r="L97" i="18"/>
  <c r="S97" i="18"/>
  <c r="AE70" i="18"/>
  <c r="X97" i="18"/>
  <c r="F97" i="18"/>
  <c r="D97" i="18"/>
  <c r="J97" i="18"/>
  <c r="R97" i="18"/>
  <c r="AD97" i="18"/>
  <c r="AB97" i="18"/>
  <c r="AC97" i="18"/>
  <c r="O97" i="18"/>
  <c r="T97" i="18"/>
  <c r="H97" i="18"/>
  <c r="V97" i="18"/>
  <c r="AE77" i="18"/>
  <c r="M97" i="18"/>
  <c r="K97" i="18"/>
  <c r="AE78" i="18"/>
  <c r="Q97" i="18"/>
  <c r="E97" i="18"/>
  <c r="C97" i="18"/>
  <c r="AE72" i="18"/>
  <c r="AE65" i="18"/>
  <c r="AE74" i="18"/>
  <c r="AE66" i="18"/>
  <c r="AE26" i="18"/>
  <c r="AE64" i="18"/>
  <c r="AE76" i="18"/>
  <c r="AE68" i="18"/>
  <c r="AE75" i="18"/>
  <c r="AE79" i="18"/>
  <c r="AE73" i="18"/>
  <c r="AE71" i="18"/>
  <c r="Y97" i="18"/>
  <c r="AE67" i="18"/>
  <c r="AE80" i="18"/>
  <c r="N97" i="18"/>
  <c r="H59" i="18"/>
  <c r="G59" i="18"/>
  <c r="AE34" i="18"/>
  <c r="AE41" i="18"/>
  <c r="B59" i="18"/>
  <c r="AE25" i="18"/>
  <c r="AE28" i="18"/>
  <c r="Z59" i="18"/>
  <c r="N59" i="18"/>
  <c r="L59" i="18"/>
  <c r="S59" i="18"/>
  <c r="AE35" i="18"/>
  <c r="AE27" i="18"/>
  <c r="AE32" i="18"/>
  <c r="AE31" i="18"/>
  <c r="X59" i="18"/>
  <c r="F59" i="18"/>
  <c r="D59" i="18"/>
  <c r="J59" i="18"/>
  <c r="AD59" i="18"/>
  <c r="AC59" i="18"/>
  <c r="U59" i="18"/>
  <c r="AB59" i="18"/>
  <c r="AE42" i="18"/>
  <c r="O59" i="18"/>
  <c r="V59" i="18"/>
  <c r="T59" i="18"/>
  <c r="AE33" i="18"/>
  <c r="W59" i="18"/>
  <c r="AE29" i="18"/>
  <c r="Y59" i="18"/>
  <c r="M59" i="18"/>
  <c r="K59" i="18"/>
  <c r="AE39" i="18"/>
  <c r="AE40" i="18"/>
  <c r="AE37" i="18"/>
  <c r="AA59" i="18"/>
  <c r="AE36" i="18"/>
  <c r="R59" i="18"/>
  <c r="Q59" i="18"/>
  <c r="E59" i="18"/>
  <c r="C59" i="18"/>
  <c r="AE38" i="18"/>
  <c r="AE30" i="18"/>
  <c r="AE81" i="18" l="1"/>
  <c r="AE63" i="18"/>
  <c r="AE97" i="18" l="1"/>
  <c r="E31" i="21"/>
  <c r="E30" i="21"/>
  <c r="E29" i="21"/>
  <c r="E28" i="21"/>
  <c r="E27" i="21"/>
  <c r="E26" i="21"/>
  <c r="E25" i="21"/>
  <c r="E24" i="21"/>
  <c r="E23" i="21"/>
  <c r="E22" i="21"/>
  <c r="E21" i="21"/>
  <c r="E20" i="21"/>
  <c r="E19" i="21"/>
  <c r="E18" i="21"/>
  <c r="E17" i="21"/>
  <c r="E16" i="21"/>
  <c r="E15" i="21"/>
  <c r="E14" i="21"/>
  <c r="E13" i="21"/>
  <c r="E12" i="21"/>
  <c r="E11" i="21"/>
  <c r="E10" i="21"/>
  <c r="E9" i="21"/>
  <c r="E8" i="21"/>
  <c r="E7" i="21"/>
  <c r="E6" i="21"/>
  <c r="E5" i="21"/>
  <c r="E4" i="21"/>
  <c r="E3" i="21"/>
  <c r="U19" i="11" l="1"/>
  <c r="W19" i="11" s="1"/>
  <c r="O19" i="11"/>
  <c r="Q19" i="11" s="1"/>
  <c r="I19" i="11"/>
  <c r="K19" i="11" s="1"/>
  <c r="C19" i="11"/>
  <c r="E19" i="11" s="1"/>
  <c r="U18" i="11"/>
  <c r="W18" i="11" s="1"/>
  <c r="O18" i="11"/>
  <c r="Q18" i="11" s="1"/>
  <c r="I18" i="11"/>
  <c r="K18" i="11" s="1"/>
  <c r="C18" i="11"/>
  <c r="E18" i="11" s="1"/>
  <c r="U17" i="11"/>
  <c r="W17" i="11" s="1"/>
  <c r="O17" i="11"/>
  <c r="Q17" i="11" s="1"/>
  <c r="I17" i="11"/>
  <c r="K17" i="11" s="1"/>
  <c r="C17" i="11"/>
  <c r="E17" i="11" s="1"/>
  <c r="U16" i="11"/>
  <c r="W16" i="11" s="1"/>
  <c r="O16" i="11"/>
  <c r="Q16" i="11" s="1"/>
  <c r="I16" i="11"/>
  <c r="K16" i="11" s="1"/>
  <c r="C16" i="11"/>
  <c r="E16" i="11" s="1"/>
  <c r="U15" i="11"/>
  <c r="W15" i="11" s="1"/>
  <c r="O15" i="11"/>
  <c r="Q15" i="11" s="1"/>
  <c r="I15" i="11"/>
  <c r="K15" i="11" s="1"/>
  <c r="C15" i="11"/>
  <c r="E15" i="11" s="1"/>
  <c r="U14" i="11"/>
  <c r="W14" i="11" s="1"/>
  <c r="O14" i="11"/>
  <c r="Q14" i="11" s="1"/>
  <c r="I14" i="11"/>
  <c r="K14" i="11" s="1"/>
  <c r="C14" i="11"/>
  <c r="E14" i="11" s="1"/>
  <c r="U13" i="11"/>
  <c r="W13" i="11" s="1"/>
  <c r="O13" i="11"/>
  <c r="Q13" i="11" s="1"/>
  <c r="I13" i="11"/>
  <c r="K13" i="11" s="1"/>
  <c r="C13" i="11"/>
  <c r="E13" i="11" s="1"/>
  <c r="U12" i="11"/>
  <c r="W12" i="11" s="1"/>
  <c r="O12" i="11"/>
  <c r="Q12" i="11" s="1"/>
  <c r="I12" i="11"/>
  <c r="K12" i="11" s="1"/>
  <c r="C12" i="11"/>
  <c r="E12" i="11" s="1"/>
  <c r="U11" i="11"/>
  <c r="W11" i="11" s="1"/>
  <c r="O11" i="11"/>
  <c r="Q11" i="11" s="1"/>
  <c r="I11" i="11"/>
  <c r="K11" i="11" s="1"/>
  <c r="C11" i="11"/>
  <c r="E11" i="11" s="1"/>
  <c r="U10" i="11"/>
  <c r="W10" i="11" s="1"/>
  <c r="O10" i="11"/>
  <c r="Q10" i="11" s="1"/>
  <c r="I10" i="11"/>
  <c r="K10" i="11" s="1"/>
  <c r="C10" i="11"/>
  <c r="E10" i="11" s="1"/>
  <c r="U9" i="11"/>
  <c r="W9" i="11" s="1"/>
  <c r="O9" i="11"/>
  <c r="Q9" i="11" s="1"/>
  <c r="I9" i="11"/>
  <c r="K9" i="11" s="1"/>
  <c r="C9" i="11"/>
  <c r="E9" i="11" s="1"/>
  <c r="U8" i="11"/>
  <c r="W8" i="11" s="1"/>
  <c r="O8" i="11"/>
  <c r="Q8" i="11" s="1"/>
  <c r="I8" i="11"/>
  <c r="K8" i="11" s="1"/>
  <c r="C8" i="11"/>
  <c r="E8" i="11" s="1"/>
  <c r="U7" i="11"/>
  <c r="W7" i="11" s="1"/>
  <c r="O7" i="11"/>
  <c r="Q7" i="11" s="1"/>
  <c r="I7" i="11"/>
  <c r="K7" i="11" s="1"/>
  <c r="C7" i="11"/>
  <c r="E7" i="11" s="1"/>
  <c r="U6" i="11"/>
  <c r="W6" i="11" s="1"/>
  <c r="O6" i="11"/>
  <c r="Q6" i="11" s="1"/>
  <c r="I6" i="11"/>
  <c r="K6" i="11" s="1"/>
  <c r="C6" i="11"/>
  <c r="E6" i="11" s="1"/>
  <c r="U19" i="4"/>
  <c r="W19" i="4" s="1"/>
  <c r="U18" i="4"/>
  <c r="W18" i="4" s="1"/>
  <c r="U17" i="4"/>
  <c r="W17" i="4" s="1"/>
  <c r="U16" i="4"/>
  <c r="W16" i="4" s="1"/>
  <c r="U15" i="4"/>
  <c r="W15" i="4" s="1"/>
  <c r="U14" i="4"/>
  <c r="W14" i="4" s="1"/>
  <c r="U13" i="4"/>
  <c r="W13" i="4" s="1"/>
  <c r="U12" i="4"/>
  <c r="W12" i="4" s="1"/>
  <c r="U11" i="4"/>
  <c r="W11" i="4" s="1"/>
  <c r="U10" i="4"/>
  <c r="W10" i="4" s="1"/>
  <c r="U9" i="4"/>
  <c r="W9" i="4" s="1"/>
  <c r="U8" i="4"/>
  <c r="W8" i="4" s="1"/>
  <c r="U7" i="4"/>
  <c r="U6" i="4"/>
  <c r="O19" i="4"/>
  <c r="Q19" i="4" s="1"/>
  <c r="O18" i="4"/>
  <c r="Q18" i="4" s="1"/>
  <c r="O17" i="4"/>
  <c r="Q17" i="4" s="1"/>
  <c r="O16" i="4"/>
  <c r="Q16" i="4" s="1"/>
  <c r="O15" i="4"/>
  <c r="Q15" i="4" s="1"/>
  <c r="O14" i="4"/>
  <c r="Q14" i="4" s="1"/>
  <c r="O13" i="4"/>
  <c r="Q13" i="4" s="1"/>
  <c r="O12" i="4"/>
  <c r="Q12" i="4" s="1"/>
  <c r="O11" i="4"/>
  <c r="Q11" i="4" s="1"/>
  <c r="O10" i="4"/>
  <c r="Q10" i="4" s="1"/>
  <c r="O9" i="4"/>
  <c r="Q9" i="4" s="1"/>
  <c r="O8" i="4"/>
  <c r="Q8" i="4" s="1"/>
  <c r="O7" i="4"/>
  <c r="O6" i="4"/>
  <c r="I19" i="4"/>
  <c r="K19" i="4" s="1"/>
  <c r="I18" i="4"/>
  <c r="K18" i="4" s="1"/>
  <c r="I17" i="4"/>
  <c r="K17" i="4" s="1"/>
  <c r="I16" i="4"/>
  <c r="K16" i="4" s="1"/>
  <c r="I15" i="4"/>
  <c r="K15" i="4" s="1"/>
  <c r="I14" i="4"/>
  <c r="K14" i="4" s="1"/>
  <c r="I13" i="4"/>
  <c r="K13" i="4" s="1"/>
  <c r="I12" i="4"/>
  <c r="K12" i="4" s="1"/>
  <c r="I11" i="4"/>
  <c r="K11" i="4" s="1"/>
  <c r="I10" i="4"/>
  <c r="K10" i="4" s="1"/>
  <c r="I9" i="4"/>
  <c r="K9" i="4" s="1"/>
  <c r="I8" i="4"/>
  <c r="K8" i="4" s="1"/>
  <c r="I7" i="4"/>
  <c r="I6" i="4"/>
  <c r="C19" i="4"/>
  <c r="E19" i="4" s="1"/>
  <c r="C18" i="4"/>
  <c r="E18" i="4" s="1"/>
  <c r="C17" i="4"/>
  <c r="E17" i="4" s="1"/>
  <c r="C16" i="4"/>
  <c r="E16" i="4" s="1"/>
  <c r="C15" i="4"/>
  <c r="E15" i="4" s="1"/>
  <c r="C14" i="4"/>
  <c r="E14" i="4" s="1"/>
  <c r="C13" i="4"/>
  <c r="E13" i="4" s="1"/>
  <c r="C12" i="4"/>
  <c r="E12" i="4" s="1"/>
  <c r="C11" i="4"/>
  <c r="E11" i="4" s="1"/>
  <c r="C10" i="4"/>
  <c r="E10" i="4" s="1"/>
  <c r="C9" i="4"/>
  <c r="E9" i="4" s="1"/>
  <c r="C8" i="4"/>
  <c r="E8" i="4" s="1"/>
  <c r="C7" i="4"/>
  <c r="C6" i="4"/>
  <c r="E25" i="11" l="1"/>
  <c r="K25" i="11"/>
  <c r="Q25" i="11"/>
  <c r="W25" i="11"/>
  <c r="K7" i="4"/>
  <c r="K6" i="4"/>
  <c r="K25" i="4" s="1"/>
  <c r="E7" i="4"/>
  <c r="E6" i="4"/>
  <c r="E25" i="4" s="1"/>
  <c r="W7" i="4"/>
  <c r="W6" i="4"/>
  <c r="W25" i="4" s="1"/>
  <c r="Q7" i="4"/>
  <c r="Q6" i="4"/>
  <c r="Q25" i="4" s="1"/>
  <c r="K13" i="19"/>
  <c r="J47" i="19"/>
  <c r="D12" i="19"/>
  <c r="H12" i="19"/>
  <c r="K29" i="19"/>
  <c r="M13" i="19"/>
  <c r="K48" i="19"/>
  <c r="O20" i="19"/>
  <c r="D40" i="19"/>
  <c r="L49" i="19"/>
  <c r="F15" i="19"/>
  <c r="D26" i="19"/>
  <c r="G40" i="19"/>
  <c r="G51" i="19"/>
  <c r="J9" i="19"/>
  <c r="D37" i="19"/>
  <c r="E45" i="19"/>
  <c r="G16" i="19"/>
  <c r="B24" i="19"/>
  <c r="H19" i="19"/>
  <c r="E44" i="19"/>
  <c r="H13" i="19"/>
  <c r="E26" i="19"/>
  <c r="G24" i="19"/>
  <c r="L22" i="19"/>
  <c r="H43" i="19"/>
  <c r="J35" i="19"/>
  <c r="F20" i="19"/>
  <c r="C38" i="19"/>
  <c r="K11" i="19"/>
  <c r="C46" i="19"/>
  <c r="G28" i="19"/>
  <c r="J6" i="19"/>
  <c r="K36" i="19"/>
  <c r="E19" i="19"/>
  <c r="L23" i="19"/>
  <c r="K27" i="19"/>
  <c r="D27" i="19"/>
  <c r="K24" i="19"/>
  <c r="B16" i="19"/>
  <c r="M25" i="19"/>
  <c r="F16" i="19"/>
  <c r="O37" i="19"/>
  <c r="O27" i="19"/>
  <c r="B21" i="19"/>
  <c r="E23" i="19"/>
  <c r="B12" i="19"/>
  <c r="N45" i="19"/>
  <c r="G44" i="19"/>
  <c r="L25" i="19"/>
  <c r="D33" i="19"/>
  <c r="G25" i="19"/>
  <c r="L38" i="19"/>
  <c r="H28" i="19"/>
  <c r="I28" i="19"/>
  <c r="N38" i="19"/>
  <c r="I25" i="19"/>
  <c r="N14" i="19"/>
  <c r="J48" i="19"/>
  <c r="B45" i="19"/>
  <c r="L40" i="19"/>
  <c r="J22" i="19"/>
  <c r="E11" i="19"/>
  <c r="E50" i="19"/>
  <c r="M29" i="19"/>
  <c r="B48" i="19"/>
  <c r="M19" i="19"/>
  <c r="H6" i="19"/>
  <c r="K25" i="19"/>
  <c r="J39" i="19"/>
  <c r="K42" i="19"/>
  <c r="E16" i="19"/>
  <c r="C49" i="19"/>
  <c r="O29" i="19"/>
  <c r="M30" i="19"/>
  <c r="J51" i="19"/>
  <c r="G8" i="19"/>
  <c r="L33" i="19"/>
  <c r="L50" i="19"/>
  <c r="E8" i="19"/>
  <c r="F52" i="19"/>
  <c r="H42" i="19"/>
  <c r="C20" i="19"/>
  <c r="C17" i="19"/>
  <c r="I7" i="19"/>
  <c r="L36" i="19"/>
  <c r="D47" i="19"/>
  <c r="N32" i="19"/>
  <c r="O10" i="19"/>
  <c r="M17" i="19"/>
  <c r="N30" i="19"/>
  <c r="I19" i="19"/>
  <c r="J37" i="19"/>
  <c r="C30" i="19"/>
  <c r="L26" i="19"/>
  <c r="K23" i="19"/>
  <c r="F12" i="19"/>
  <c r="E13" i="19"/>
  <c r="I23" i="19"/>
  <c r="J40" i="19"/>
  <c r="J14" i="19"/>
  <c r="H11" i="19"/>
  <c r="H52" i="19"/>
  <c r="B7" i="19"/>
  <c r="D28" i="19"/>
  <c r="M7" i="19"/>
  <c r="K41" i="19"/>
  <c r="G38" i="19"/>
  <c r="K6" i="19"/>
  <c r="L29" i="19"/>
  <c r="I35" i="19"/>
  <c r="H21" i="19"/>
  <c r="D13" i="19"/>
  <c r="G6" i="19"/>
  <c r="C32" i="19"/>
  <c r="L51" i="19"/>
  <c r="D16" i="19"/>
  <c r="I24" i="19"/>
  <c r="L48" i="19"/>
  <c r="I48" i="19"/>
  <c r="G47" i="19"/>
  <c r="O26" i="19"/>
  <c r="F7" i="19"/>
  <c r="N35" i="19"/>
  <c r="M43" i="19"/>
  <c r="N12" i="19"/>
  <c r="N41" i="19"/>
  <c r="H46" i="19"/>
  <c r="J44" i="19"/>
  <c r="B46" i="19"/>
  <c r="E34" i="19"/>
  <c r="D18" i="19"/>
  <c r="O41" i="19"/>
  <c r="E24" i="19"/>
  <c r="I52" i="19"/>
  <c r="M42" i="19"/>
  <c r="I37" i="19"/>
  <c r="N47" i="19"/>
  <c r="J41" i="19"/>
  <c r="C31" i="19"/>
  <c r="N44" i="19"/>
  <c r="J21" i="19"/>
  <c r="N10" i="19"/>
  <c r="G36" i="19"/>
  <c r="M32" i="19"/>
  <c r="E9" i="19"/>
  <c r="I20" i="19"/>
  <c r="D23" i="19"/>
  <c r="D25" i="19"/>
  <c r="C39" i="19"/>
  <c r="I33" i="19"/>
  <c r="L42" i="19"/>
  <c r="F33" i="19"/>
  <c r="K52" i="19"/>
  <c r="F28" i="19"/>
  <c r="H15" i="19"/>
  <c r="K46" i="19"/>
  <c r="K31" i="19"/>
  <c r="K33" i="19"/>
  <c r="N52" i="19"/>
  <c r="B14" i="19"/>
  <c r="O17" i="19"/>
  <c r="E46" i="19"/>
  <c r="G15" i="19"/>
  <c r="C12" i="19"/>
  <c r="D15" i="19"/>
  <c r="O16" i="19"/>
  <c r="M38" i="19"/>
  <c r="J30" i="19"/>
  <c r="G42" i="19"/>
  <c r="H25" i="19"/>
  <c r="E20" i="19"/>
  <c r="J20" i="19"/>
  <c r="J27" i="19"/>
  <c r="E25" i="19"/>
  <c r="H48" i="19"/>
  <c r="C50" i="19"/>
  <c r="D9" i="19"/>
  <c r="G45" i="19"/>
  <c r="M16" i="19"/>
  <c r="B52" i="19"/>
  <c r="M35" i="19"/>
  <c r="B33" i="19"/>
  <c r="N16" i="19"/>
  <c r="B28" i="19"/>
  <c r="I40" i="19"/>
  <c r="J26" i="19"/>
  <c r="M14" i="19"/>
  <c r="D19" i="19"/>
  <c r="M10" i="19"/>
  <c r="I51" i="19"/>
  <c r="N8" i="19"/>
  <c r="I6" i="19"/>
  <c r="G20" i="19"/>
  <c r="E18" i="19"/>
  <c r="C44" i="19"/>
  <c r="G19" i="19"/>
  <c r="L37" i="19"/>
  <c r="M26" i="19"/>
  <c r="C27" i="19"/>
  <c r="C24" i="19"/>
  <c r="E22" i="19"/>
  <c r="M39" i="19"/>
  <c r="O28" i="19"/>
  <c r="O21" i="19"/>
  <c r="F14" i="19"/>
  <c r="M51" i="19"/>
  <c r="F37" i="19"/>
  <c r="E17" i="19"/>
  <c r="K12" i="19"/>
  <c r="G49" i="19"/>
  <c r="B44" i="19"/>
  <c r="K7" i="19"/>
  <c r="L9" i="19"/>
  <c r="B8" i="19"/>
  <c r="L41" i="19"/>
  <c r="E37" i="19"/>
  <c r="H35" i="19"/>
  <c r="C36" i="19"/>
  <c r="L19" i="19"/>
  <c r="O14" i="19"/>
  <c r="M11" i="19"/>
  <c r="O35" i="19"/>
  <c r="H36" i="19"/>
  <c r="K19" i="19"/>
  <c r="F45" i="19"/>
  <c r="J46" i="19"/>
  <c r="N37" i="19"/>
  <c r="F17" i="19"/>
  <c r="C34" i="19"/>
  <c r="O45" i="19"/>
  <c r="N31" i="19"/>
  <c r="L21" i="19"/>
  <c r="M20" i="19"/>
  <c r="G39" i="19"/>
  <c r="K47" i="19"/>
  <c r="J34" i="19"/>
  <c r="F21" i="19"/>
  <c r="D6" i="19"/>
  <c r="K30" i="19"/>
  <c r="O18" i="19"/>
  <c r="F9" i="19"/>
  <c r="J42" i="19"/>
  <c r="B39" i="19"/>
  <c r="L16" i="19"/>
  <c r="G50" i="19"/>
  <c r="B32" i="19"/>
  <c r="L43" i="19"/>
  <c r="H51" i="19"/>
  <c r="B20" i="19"/>
  <c r="B11" i="19"/>
  <c r="I43" i="19"/>
  <c r="C40" i="19"/>
  <c r="G41" i="19"/>
  <c r="L46" i="19"/>
  <c r="M49" i="19"/>
  <c r="M44" i="19"/>
  <c r="O36" i="19"/>
  <c r="E6" i="19"/>
  <c r="E28" i="19"/>
  <c r="N40" i="19"/>
  <c r="G52" i="19"/>
  <c r="I10" i="19"/>
  <c r="E48" i="19"/>
  <c r="B29" i="19"/>
  <c r="M47" i="19"/>
  <c r="B43" i="19"/>
  <c r="O40" i="19"/>
  <c r="J50" i="19"/>
  <c r="B47" i="19"/>
  <c r="H34" i="19"/>
  <c r="G22" i="19"/>
  <c r="N15" i="19"/>
  <c r="J24" i="19"/>
  <c r="H18" i="19"/>
  <c r="N20" i="19"/>
  <c r="C6" i="19"/>
  <c r="L15" i="19"/>
  <c r="N9" i="19"/>
  <c r="M18" i="19"/>
  <c r="I45" i="19"/>
  <c r="L18" i="19"/>
  <c r="N13" i="19"/>
  <c r="G35" i="19"/>
  <c r="O6" i="19"/>
  <c r="C22" i="19"/>
  <c r="F42" i="19"/>
  <c r="E15" i="19"/>
  <c r="M41" i="19"/>
  <c r="L7" i="19"/>
  <c r="G7" i="19"/>
  <c r="K44" i="19"/>
  <c r="L45" i="19"/>
  <c r="G14" i="19"/>
  <c r="J16" i="19"/>
  <c r="H38" i="19"/>
  <c r="B35" i="19"/>
  <c r="I34" i="19"/>
  <c r="I12" i="19"/>
  <c r="H49" i="19"/>
  <c r="F35" i="19"/>
  <c r="D49" i="19"/>
  <c r="G31" i="19"/>
  <c r="O46" i="19"/>
  <c r="F10" i="19"/>
  <c r="M21" i="19"/>
  <c r="H10" i="19"/>
  <c r="O51" i="19"/>
  <c r="C29" i="19"/>
  <c r="H9" i="19"/>
  <c r="E10" i="19"/>
  <c r="F51" i="19"/>
  <c r="N28" i="19"/>
  <c r="J49" i="19"/>
  <c r="H45" i="19"/>
  <c r="K26" i="19"/>
  <c r="N27" i="19"/>
  <c r="E52" i="19"/>
  <c r="D34" i="19"/>
  <c r="O15" i="19"/>
  <c r="B40" i="19"/>
  <c r="I13" i="19"/>
  <c r="L10" i="19"/>
  <c r="I50" i="19"/>
  <c r="O19" i="19"/>
  <c r="F36" i="19"/>
  <c r="I38" i="19"/>
  <c r="H44" i="19"/>
  <c r="E36" i="19"/>
  <c r="J52" i="19"/>
  <c r="N26" i="19"/>
  <c r="F38" i="19"/>
  <c r="D8" i="19"/>
  <c r="I42" i="19"/>
  <c r="H26" i="19"/>
  <c r="O23" i="19"/>
  <c r="M9" i="19"/>
  <c r="O31" i="19"/>
  <c r="F29" i="19"/>
  <c r="N11" i="19"/>
  <c r="N18" i="19"/>
  <c r="L34" i="19"/>
  <c r="B22" i="19"/>
  <c r="F18" i="19"/>
  <c r="I47" i="19"/>
  <c r="C42" i="19"/>
  <c r="K51" i="19"/>
  <c r="K8" i="19"/>
  <c r="O50" i="19"/>
  <c r="E14" i="19"/>
  <c r="G11" i="19"/>
  <c r="G26" i="19"/>
  <c r="O52" i="19"/>
  <c r="C37" i="19"/>
  <c r="B9" i="19"/>
  <c r="I49" i="19"/>
  <c r="O33" i="19"/>
  <c r="G48" i="19"/>
  <c r="G32" i="19"/>
  <c r="M24" i="19"/>
  <c r="F41" i="19"/>
  <c r="C47" i="19"/>
  <c r="B27" i="19"/>
  <c r="N34" i="19"/>
  <c r="G21" i="19"/>
  <c r="F40" i="19"/>
  <c r="O32" i="19"/>
  <c r="L14" i="19"/>
  <c r="C11" i="19"/>
  <c r="C23" i="19"/>
  <c r="H32" i="19"/>
  <c r="D29" i="19"/>
  <c r="J45" i="19"/>
  <c r="B23" i="19"/>
  <c r="N48" i="19"/>
  <c r="O47" i="19"/>
  <c r="F27" i="19"/>
  <c r="L6" i="19"/>
  <c r="B18" i="19"/>
  <c r="H7" i="19"/>
  <c r="C28" i="19"/>
  <c r="F34" i="19"/>
  <c r="G37" i="19"/>
  <c r="M48" i="19"/>
  <c r="C43" i="19"/>
  <c r="M52" i="19"/>
  <c r="F30" i="19"/>
  <c r="L12" i="19"/>
  <c r="H37" i="19"/>
  <c r="G18" i="19"/>
  <c r="L13" i="19"/>
  <c r="O8" i="19"/>
  <c r="D21" i="19"/>
  <c r="C14" i="19"/>
  <c r="D7" i="19"/>
  <c r="J43" i="19"/>
  <c r="M50" i="19"/>
  <c r="E35" i="19"/>
  <c r="I31" i="19"/>
  <c r="N24" i="19"/>
  <c r="K40" i="19"/>
  <c r="K37" i="19"/>
  <c r="C45" i="19"/>
  <c r="B49" i="19"/>
  <c r="J17" i="19"/>
  <c r="F6" i="19"/>
  <c r="K28" i="19"/>
  <c r="N39" i="19"/>
  <c r="O49" i="19"/>
  <c r="H16" i="19"/>
  <c r="C25" i="19"/>
  <c r="K49" i="19"/>
  <c r="M28" i="19"/>
  <c r="I17" i="19"/>
  <c r="F46" i="19"/>
  <c r="D14" i="19"/>
  <c r="N25" i="19"/>
  <c r="H8" i="19"/>
  <c r="I44" i="19"/>
  <c r="I11" i="19"/>
  <c r="F32" i="19"/>
  <c r="F13" i="19"/>
  <c r="L30" i="19"/>
  <c r="H30" i="19"/>
  <c r="I36" i="19"/>
  <c r="G9" i="19"/>
  <c r="G29" i="19"/>
  <c r="D10" i="19"/>
  <c r="D35" i="19"/>
  <c r="L35" i="19"/>
  <c r="D30" i="19"/>
  <c r="O48" i="19"/>
  <c r="E30" i="19"/>
  <c r="B38" i="19"/>
  <c r="L31" i="19"/>
  <c r="C9" i="19"/>
  <c r="G10" i="19"/>
  <c r="G13" i="19"/>
  <c r="D52" i="19"/>
  <c r="J18" i="19"/>
  <c r="C41" i="19"/>
  <c r="I46" i="19"/>
  <c r="O13" i="19"/>
  <c r="H27" i="19"/>
  <c r="M45" i="19"/>
  <c r="M37" i="19"/>
  <c r="K50" i="19"/>
  <c r="O25" i="19"/>
  <c r="C8" i="19"/>
  <c r="E29" i="19"/>
  <c r="J7" i="19"/>
  <c r="F8" i="19"/>
  <c r="D36" i="19"/>
  <c r="K21" i="19"/>
  <c r="F50" i="19"/>
  <c r="C10" i="19"/>
  <c r="K17" i="19"/>
  <c r="H22" i="19"/>
  <c r="H50" i="19"/>
  <c r="H20" i="19"/>
  <c r="G46" i="19"/>
  <c r="H33" i="19"/>
  <c r="G34" i="19"/>
  <c r="B37" i="19"/>
  <c r="K35" i="19"/>
  <c r="D44" i="19"/>
  <c r="N6" i="19"/>
  <c r="E39" i="19"/>
  <c r="E12" i="19"/>
  <c r="B36" i="19"/>
  <c r="O43" i="19"/>
  <c r="B19" i="19"/>
  <c r="H31" i="19"/>
  <c r="K43" i="19"/>
  <c r="C13" i="19"/>
  <c r="I18" i="19"/>
  <c r="M40" i="19"/>
  <c r="J23" i="19"/>
  <c r="I22" i="19"/>
  <c r="G12" i="19"/>
  <c r="D24" i="19"/>
  <c r="N7" i="19"/>
  <c r="N23" i="19"/>
  <c r="L32" i="19"/>
  <c r="J12" i="19"/>
  <c r="N43" i="19"/>
  <c r="L8" i="19"/>
  <c r="D20" i="19"/>
  <c r="C26" i="19"/>
  <c r="M22" i="19"/>
  <c r="O12" i="19"/>
  <c r="F44" i="19"/>
  <c r="L28" i="19"/>
  <c r="C16" i="19"/>
  <c r="N19" i="19"/>
  <c r="K20" i="19"/>
  <c r="J19" i="19"/>
  <c r="E51" i="19"/>
  <c r="J10" i="19"/>
  <c r="E42" i="19"/>
  <c r="K22" i="19"/>
  <c r="K9" i="19"/>
  <c r="H17" i="19"/>
  <c r="O7" i="19"/>
  <c r="F48" i="19"/>
  <c r="H47" i="19"/>
  <c r="M15" i="19"/>
  <c r="N46" i="19"/>
  <c r="B30" i="19"/>
  <c r="O11" i="19"/>
  <c r="B50" i="19"/>
  <c r="J25" i="19"/>
  <c r="M6" i="19"/>
  <c r="L47" i="19"/>
  <c r="H39" i="19"/>
  <c r="M12" i="19"/>
  <c r="N29" i="19"/>
  <c r="I39" i="19"/>
  <c r="D38" i="19"/>
  <c r="C18" i="19"/>
  <c r="O44" i="19"/>
  <c r="N51" i="19"/>
  <c r="J36" i="19"/>
  <c r="C7" i="19"/>
  <c r="M46" i="19"/>
  <c r="B34" i="19"/>
  <c r="D42" i="19"/>
  <c r="K15" i="19"/>
  <c r="J11" i="19"/>
  <c r="H29" i="19"/>
  <c r="L44" i="19"/>
  <c r="J38" i="19"/>
  <c r="J31" i="19"/>
  <c r="K32" i="19"/>
  <c r="N49" i="19"/>
  <c r="J29" i="19"/>
  <c r="K18" i="19"/>
  <c r="G23" i="19"/>
  <c r="I9" i="19"/>
  <c r="I30" i="19"/>
  <c r="E47" i="19"/>
  <c r="O38" i="19"/>
  <c r="O30" i="19"/>
  <c r="D22" i="19"/>
  <c r="J15" i="19"/>
  <c r="H41" i="19"/>
  <c r="D43" i="19"/>
  <c r="E38" i="19"/>
  <c r="E27" i="19"/>
  <c r="K10" i="19"/>
  <c r="K14" i="19"/>
  <c r="I27" i="19"/>
  <c r="L20" i="19"/>
  <c r="B26" i="19"/>
  <c r="L24" i="19"/>
  <c r="N21" i="19"/>
  <c r="F31" i="19"/>
  <c r="O42" i="19"/>
  <c r="J32" i="19"/>
  <c r="B15" i="19"/>
  <c r="F11" i="19"/>
  <c r="J13" i="19"/>
  <c r="J28" i="19"/>
  <c r="F23" i="19"/>
  <c r="F19" i="19"/>
  <c r="L52" i="19"/>
  <c r="H23" i="19"/>
  <c r="B10" i="19"/>
  <c r="F49" i="19"/>
  <c r="D50" i="19"/>
  <c r="D46" i="19"/>
  <c r="M34" i="19"/>
  <c r="E49" i="19"/>
  <c r="E43" i="19"/>
  <c r="E41" i="19"/>
  <c r="L39" i="19"/>
  <c r="L17" i="19"/>
  <c r="M36" i="19"/>
  <c r="K45" i="19"/>
  <c r="I32" i="19"/>
  <c r="G17" i="19"/>
  <c r="F25" i="19"/>
  <c r="N36" i="19"/>
  <c r="B25" i="19"/>
  <c r="L11" i="19"/>
  <c r="F24" i="19"/>
  <c r="I21" i="19"/>
  <c r="F22" i="19"/>
  <c r="J33" i="19"/>
  <c r="E21" i="19"/>
  <c r="M8" i="19"/>
  <c r="N22" i="19"/>
  <c r="K38" i="19"/>
  <c r="B13" i="19"/>
  <c r="M31" i="19"/>
  <c r="N42" i="19"/>
  <c r="D31" i="19"/>
  <c r="I41" i="19"/>
  <c r="I15" i="19"/>
  <c r="C33" i="19"/>
  <c r="M27" i="19"/>
  <c r="B17" i="19"/>
  <c r="F39" i="19"/>
  <c r="B31" i="19"/>
  <c r="B6" i="19"/>
  <c r="H40" i="19"/>
  <c r="K16" i="19"/>
  <c r="I26" i="19"/>
  <c r="I14" i="19"/>
  <c r="I29" i="19"/>
  <c r="G33" i="19"/>
  <c r="I8" i="19"/>
  <c r="N33" i="19"/>
  <c r="F26" i="19"/>
  <c r="B41" i="19"/>
  <c r="D41" i="19"/>
  <c r="N17" i="19"/>
  <c r="D48" i="19"/>
  <c r="M23" i="19"/>
  <c r="O9" i="19"/>
  <c r="G30" i="19"/>
  <c r="E33" i="19"/>
  <c r="H14" i="19"/>
  <c r="K34" i="19"/>
  <c r="C15" i="19"/>
  <c r="D39" i="19"/>
  <c r="H24" i="19"/>
  <c r="F47" i="19"/>
  <c r="D45" i="19"/>
  <c r="D11" i="19"/>
  <c r="G43" i="19"/>
  <c r="F43" i="19"/>
  <c r="E7" i="19"/>
  <c r="L27" i="19"/>
  <c r="O34" i="19"/>
  <c r="N50" i="19"/>
  <c r="C48" i="19"/>
  <c r="O24" i="19"/>
  <c r="O39" i="19"/>
  <c r="E40" i="19"/>
  <c r="M33" i="19"/>
  <c r="C19" i="19"/>
  <c r="K39" i="19"/>
  <c r="C51" i="19"/>
  <c r="D17" i="19"/>
  <c r="C35" i="19"/>
  <c r="D51" i="19"/>
  <c r="I16" i="19"/>
  <c r="E32" i="19"/>
  <c r="E31" i="19"/>
  <c r="B42" i="19"/>
  <c r="D32" i="19"/>
  <c r="O22" i="19"/>
  <c r="B51" i="19"/>
  <c r="J8" i="19"/>
  <c r="G27" i="19"/>
  <c r="C52" i="19"/>
  <c r="C21" i="19"/>
  <c r="P51" i="19" l="1"/>
  <c r="P42" i="19"/>
  <c r="P41" i="19"/>
  <c r="P6" i="19"/>
  <c r="B53" i="19"/>
  <c r="P31" i="19"/>
  <c r="P17" i="19"/>
  <c r="P13" i="19"/>
  <c r="P25" i="19"/>
  <c r="P10" i="19"/>
  <c r="P15" i="19"/>
  <c r="P26" i="19"/>
  <c r="P34" i="19"/>
  <c r="M53" i="19"/>
  <c r="P50" i="19"/>
  <c r="P30" i="19"/>
  <c r="P19" i="19"/>
  <c r="P36" i="19"/>
  <c r="N53" i="19"/>
  <c r="P37" i="19"/>
  <c r="P38" i="19"/>
  <c r="F53" i="19"/>
  <c r="P49" i="19"/>
  <c r="P18" i="19"/>
  <c r="L53" i="19"/>
  <c r="P23" i="19"/>
  <c r="P27" i="19"/>
  <c r="P9" i="19"/>
  <c r="P22" i="19"/>
  <c r="P40" i="19"/>
  <c r="P35" i="19"/>
  <c r="O53" i="19"/>
  <c r="C53" i="19"/>
  <c r="P47" i="19"/>
  <c r="P43" i="19"/>
  <c r="P29" i="19"/>
  <c r="E53" i="19"/>
  <c r="P11" i="19"/>
  <c r="P20" i="19"/>
  <c r="P32" i="19"/>
  <c r="P39" i="19"/>
  <c r="D53" i="19"/>
  <c r="P8" i="19"/>
  <c r="P44" i="19"/>
  <c r="I53" i="19"/>
  <c r="P28" i="19"/>
  <c r="P33" i="19"/>
  <c r="P52" i="19"/>
  <c r="P14" i="19"/>
  <c r="P46" i="19"/>
  <c r="G53" i="19"/>
  <c r="K53" i="19"/>
  <c r="P7" i="19"/>
  <c r="H53" i="19"/>
  <c r="P48" i="19"/>
  <c r="P45" i="19"/>
  <c r="P12" i="19"/>
  <c r="P21" i="19"/>
  <c r="P16" i="19"/>
  <c r="J53" i="19"/>
  <c r="P24" i="19"/>
  <c r="P53" i="19"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<sst xmlns="http://schemas.openxmlformats.org/spreadsheetml/2006/main" count="2283" uniqueCount="752">
  <si>
    <t>General Instructions</t>
  </si>
  <si>
    <t>Description</t>
  </si>
  <si>
    <t>TIN</t>
  </si>
  <si>
    <t>Provider Name</t>
  </si>
  <si>
    <t>Clinic NPI</t>
  </si>
  <si>
    <t>Clinic/ Location name</t>
  </si>
  <si>
    <t>County</t>
  </si>
  <si>
    <t>SPA (LA only)</t>
  </si>
  <si>
    <t>Location Street</t>
  </si>
  <si>
    <t>Location City</t>
  </si>
  <si>
    <t>Location Zip</t>
  </si>
  <si>
    <t>If language is marked "Other", please specify here</t>
  </si>
  <si>
    <t>Lead Care Manager</t>
  </si>
  <si>
    <t>Yes</t>
  </si>
  <si>
    <t>Staff position</t>
  </si>
  <si>
    <t>Last Name</t>
  </si>
  <si>
    <t>First Name</t>
  </si>
  <si>
    <t>ECM Organization Name</t>
  </si>
  <si>
    <t>ECM Site Name</t>
  </si>
  <si>
    <t>Subcontractor (yes/no)</t>
  </si>
  <si>
    <t xml:space="preserve">Street </t>
  </si>
  <si>
    <t>City</t>
  </si>
  <si>
    <t>Zip</t>
  </si>
  <si>
    <t>Staff Member identified race</t>
  </si>
  <si>
    <t>Staff Member identified ethnicity</t>
  </si>
  <si>
    <t>Staff Member language skills (other than English)</t>
  </si>
  <si>
    <t>Staff Member completed DHCS/health plan required training (yes/no)</t>
  </si>
  <si>
    <t>Current/ Total Caseload (percent or #?)</t>
  </si>
  <si>
    <t>Experiencing Homelessness</t>
  </si>
  <si>
    <t>SMI/SUD</t>
  </si>
  <si>
    <t>High Utilizers</t>
  </si>
  <si>
    <t>Jail Transition Adults</t>
  </si>
  <si>
    <t>Nursing Facility Diversion</t>
  </si>
  <si>
    <t>Nursing Facility Transition</t>
  </si>
  <si>
    <t>Children/ Youth</t>
  </si>
  <si>
    <t>Other</t>
  </si>
  <si>
    <t>Current 
# FTEs</t>
  </si>
  <si>
    <t>Anticipated # Total FTEs Q1</t>
  </si>
  <si>
    <t>Anticipated # Total FTEs Q2</t>
  </si>
  <si>
    <t>Anticipated # Total FTEs Q3</t>
  </si>
  <si>
    <t>Anticipated # Total FTEs Q4</t>
  </si>
  <si>
    <t>Program Director</t>
  </si>
  <si>
    <t>XYZ Clinic</t>
  </si>
  <si>
    <t>XYZ-Main St</t>
  </si>
  <si>
    <t>123 Main St</t>
  </si>
  <si>
    <t>Sacramento</t>
  </si>
  <si>
    <t>Clinical Consultant</t>
  </si>
  <si>
    <t>No</t>
  </si>
  <si>
    <t>Community Health Worker</t>
  </si>
  <si>
    <t>Care Coordinator</t>
  </si>
  <si>
    <t>124 Main St</t>
  </si>
  <si>
    <t>Site 1</t>
  </si>
  <si>
    <t>Site 2</t>
  </si>
  <si>
    <r>
      <rPr>
        <b/>
        <sz val="20"/>
        <color rgb="FFFF0000"/>
        <rFont val="Calibri"/>
        <family val="2"/>
      </rPr>
      <t>ECM</t>
    </r>
    <r>
      <rPr>
        <b/>
        <sz val="20"/>
        <color rgb="FF000000"/>
        <rFont val="Calibri"/>
        <family val="2"/>
      </rPr>
      <t xml:space="preserve"> Staffing Model &amp; Capacity </t>
    </r>
  </si>
  <si>
    <t>Please fill in the YELLOW boxes*</t>
  </si>
  <si>
    <t>CC = Care Coordinator
CHW = Community Health Worker</t>
  </si>
  <si>
    <t>Quarter 1 (January '22- March '22) Staffing</t>
  </si>
  <si>
    <t>Quarter 2 (April '22- June '22) Staffing</t>
  </si>
  <si>
    <t>Quarter 3 (July '22- September '22) Staffing</t>
  </si>
  <si>
    <t>Quarter 4 (October '22- December '22) Staffing</t>
  </si>
  <si>
    <t>Population of Focus</t>
  </si>
  <si>
    <t xml:space="preserve">Title </t>
  </si>
  <si>
    <t xml:space="preserve">Total # FTE </t>
  </si>
  <si>
    <t xml:space="preserve">Caseload per FTE </t>
  </si>
  <si>
    <t>Total Capacity (The Math)</t>
  </si>
  <si>
    <t>Caseload per FTE</t>
  </si>
  <si>
    <t>CC</t>
  </si>
  <si>
    <t>CHW</t>
  </si>
  <si>
    <t>High Utilizers Adult</t>
  </si>
  <si>
    <t>SMI/SUD Risk Adult</t>
  </si>
  <si>
    <t>Jail Transition Adult</t>
  </si>
  <si>
    <t>Children and Youth</t>
  </si>
  <si>
    <t xml:space="preserve">Expected % of Cases with Each Plan Program Launch:
</t>
  </si>
  <si>
    <t>Anthem:</t>
  </si>
  <si>
    <t xml:space="preserve">Expected % of Cases with Each Plan Program Launch:
 </t>
  </si>
  <si>
    <t>Health Net:</t>
  </si>
  <si>
    <t>Kaiser:</t>
  </si>
  <si>
    <t>Molina:</t>
  </si>
  <si>
    <t>Aetna:</t>
  </si>
  <si>
    <t>Total:</t>
  </si>
  <si>
    <r>
      <rPr>
        <i/>
        <sz val="11"/>
        <color rgb="FF000000"/>
        <rFont val="Calibri"/>
        <family val="2"/>
      </rPr>
      <t>*Enter the corresponding % of cases for each MCP</t>
    </r>
    <r>
      <rPr>
        <sz val="11"/>
        <color rgb="FF000000"/>
        <rFont val="Calibri"/>
        <family val="2"/>
      </rPr>
      <t>:</t>
    </r>
  </si>
  <si>
    <t>Outreach Ratio</t>
  </si>
  <si>
    <t>Supervisor</t>
  </si>
  <si>
    <t>Market Share by Health Plan</t>
  </si>
  <si>
    <t>Caseload Ratio</t>
  </si>
  <si>
    <t>Outreach Mutiplier</t>
  </si>
  <si>
    <t>FTEs</t>
  </si>
  <si>
    <t>Count FTEs by NPI</t>
  </si>
  <si>
    <t>TOTAL</t>
  </si>
  <si>
    <t>ECM Director</t>
  </si>
  <si>
    <t>ECM Clinical Consultant</t>
  </si>
  <si>
    <t>ECM Role</t>
  </si>
  <si>
    <t>County (group)</t>
  </si>
  <si>
    <t>Market Share</t>
  </si>
  <si>
    <t>Membership</t>
  </si>
  <si>
    <t>WPC/HHP</t>
  </si>
  <si>
    <t>Alameda</t>
  </si>
  <si>
    <t>North-Core</t>
  </si>
  <si>
    <t>Alpine</t>
  </si>
  <si>
    <t>North-Rural</t>
  </si>
  <si>
    <t>Amador</t>
  </si>
  <si>
    <t>Butte</t>
  </si>
  <si>
    <t>Calaveras</t>
  </si>
  <si>
    <t>Central-Rural</t>
  </si>
  <si>
    <t>Colusa</t>
  </si>
  <si>
    <t>Contra Costa</t>
  </si>
  <si>
    <t>El Dorado</t>
  </si>
  <si>
    <t>Fresno</t>
  </si>
  <si>
    <t>Central-Core</t>
  </si>
  <si>
    <t>Glenn</t>
  </si>
  <si>
    <t>Inyo</t>
  </si>
  <si>
    <t>Kings</t>
  </si>
  <si>
    <t>Los Angeles</t>
  </si>
  <si>
    <t>South</t>
  </si>
  <si>
    <t>Madera</t>
  </si>
  <si>
    <t>Mariposa</t>
  </si>
  <si>
    <t>Mono</t>
  </si>
  <si>
    <t>Nevada</t>
  </si>
  <si>
    <t>Placer</t>
  </si>
  <si>
    <t>Plumas</t>
  </si>
  <si>
    <t>San Benito</t>
  </si>
  <si>
    <t>San Francisco</t>
  </si>
  <si>
    <t>Santa Clara</t>
  </si>
  <si>
    <t>Sierra</t>
  </si>
  <si>
    <t>Sutter</t>
  </si>
  <si>
    <t>Tehama</t>
  </si>
  <si>
    <t>Tulare</t>
  </si>
  <si>
    <t>Tuolumne</t>
  </si>
  <si>
    <t>Yuba</t>
  </si>
  <si>
    <t>Total Managed Care</t>
  </si>
  <si>
    <t>Hidden and locked</t>
  </si>
  <si>
    <t>ALAMEDA HEALTH SYSTEM</t>
  </si>
  <si>
    <t>Highland Hospital</t>
  </si>
  <si>
    <t>1411 East 31st Street</t>
  </si>
  <si>
    <t xml:space="preserve">Oakland </t>
  </si>
  <si>
    <t>Hayward Wellness</t>
  </si>
  <si>
    <t>664 Southland Mall Drive</t>
  </si>
  <si>
    <t>Hayward</t>
  </si>
  <si>
    <t> 1104959089</t>
  </si>
  <si>
    <t>Eastmont Wellness</t>
  </si>
  <si>
    <t>6955 Foothill Blvd, Ste 200</t>
  </si>
  <si>
    <t>Oakland</t>
  </si>
  <si>
    <t>AVENAL COMMUNITY HEALTH CENTER</t>
  </si>
  <si>
    <t>Skyline</t>
  </si>
  <si>
    <t>1000 Skyline Blvd</t>
  </si>
  <si>
    <t>Avenal</t>
  </si>
  <si>
    <t>Cherry</t>
  </si>
  <si>
    <t xml:space="preserve">229 W. Cherry </t>
  </si>
  <si>
    <t xml:space="preserve">Porterville </t>
  </si>
  <si>
    <t>Dinuba 1</t>
  </si>
  <si>
    <t xml:space="preserve">247 N. L. Street </t>
  </si>
  <si>
    <t>Dinuba</t>
  </si>
  <si>
    <t>Dinuba 2</t>
  </si>
  <si>
    <t xml:space="preserve">271 N. L. Street </t>
  </si>
  <si>
    <t>Putnam</t>
  </si>
  <si>
    <t xml:space="preserve">575 W. Putnam </t>
  </si>
  <si>
    <t>Vida Sana 1</t>
  </si>
  <si>
    <t>755 Sequoia Ave Ste B</t>
  </si>
  <si>
    <t xml:space="preserve">Lindsay </t>
  </si>
  <si>
    <t>Vida Sana Pediatrics</t>
  </si>
  <si>
    <t xml:space="preserve">781 Sequoia Ave Ste 1 </t>
  </si>
  <si>
    <t>Vida Sana 2</t>
  </si>
  <si>
    <t>781 Sequoia Ave Ste 3</t>
  </si>
  <si>
    <t>Chopra</t>
  </si>
  <si>
    <t xml:space="preserve">1871064485  </t>
  </si>
  <si>
    <t>Gupta</t>
  </si>
  <si>
    <t>858 N. Cherry St</t>
  </si>
  <si>
    <t xml:space="preserve">Tulare </t>
  </si>
  <si>
    <t>Aria 214</t>
  </si>
  <si>
    <t xml:space="preserve">973 Sequoia Ave </t>
  </si>
  <si>
    <t>237255435</t>
  </si>
  <si>
    <t>BAY AREA COMMUNITY HEALTH</t>
  </si>
  <si>
    <t>Foothill Family Clinic</t>
  </si>
  <si>
    <t>1066 S. White Road</t>
  </si>
  <si>
    <t>San Jose</t>
  </si>
  <si>
    <t>Monterey Clinic</t>
  </si>
  <si>
    <t>5504 Monterey Road</t>
  </si>
  <si>
    <t>Gilroy Clinic</t>
  </si>
  <si>
    <t>9460 No Name Uno, Suite 110</t>
  </si>
  <si>
    <t xml:space="preserve">Gilroy </t>
  </si>
  <si>
    <t>CENTRAL NEIGHBORHOOD HEALTH FOUNDATION</t>
  </si>
  <si>
    <t>Grand Ave</t>
  </si>
  <si>
    <t>2614 South Grand Avenue</t>
  </si>
  <si>
    <t>Central Ave</t>
  </si>
  <si>
    <t>2707 South Central Avenue</t>
  </si>
  <si>
    <t>Inglewood Clinic</t>
  </si>
  <si>
    <t>2710 West Manchester Blvd.</t>
  </si>
  <si>
    <t>Inglewood</t>
  </si>
  <si>
    <t>Carmelitos North Long Beach</t>
  </si>
  <si>
    <t xml:space="preserve">711 East Via Wanda </t>
  </si>
  <si>
    <t>Long Beach</t>
  </si>
  <si>
    <t>CHILDREN S INSTITUTE INTERNATIONAL</t>
  </si>
  <si>
    <t>1500 Hughes Way, C100</t>
  </si>
  <si>
    <t>951641424</t>
  </si>
  <si>
    <t>Los Angeles 2</t>
  </si>
  <si>
    <t>1522 E. 102nd Street</t>
  </si>
  <si>
    <t>Los Angeles 1</t>
  </si>
  <si>
    <t>2121 W. Temple Street</t>
  </si>
  <si>
    <t>Compton</t>
  </si>
  <si>
    <t>509 E Rosecrans Avenue, Ste A</t>
  </si>
  <si>
    <t>Wilmington</t>
  </si>
  <si>
    <t>529 N Avalon Bl</t>
  </si>
  <si>
    <t>943253662</t>
  </si>
  <si>
    <t>COMMUNITY HEALTH CENTER NETWORK</t>
  </si>
  <si>
    <t>Asian Health Services 8th St</t>
  </si>
  <si>
    <t>101 8th Street Ste 100</t>
  </si>
  <si>
    <t>Lifelong Medical Care</t>
  </si>
  <si>
    <t>2344 6th Street, 2nd Floor</t>
  </si>
  <si>
    <t>Native American Health Center</t>
  </si>
  <si>
    <t>2950 INTERNATIONAL BLVD</t>
  </si>
  <si>
    <t>OAKLAND</t>
  </si>
  <si>
    <t>94601</t>
  </si>
  <si>
    <t>Tiburcio Vasquez Health Center</t>
  </si>
  <si>
    <t xml:space="preserve">33255 9th Street </t>
  </si>
  <si>
    <t xml:space="preserve">Union City </t>
  </si>
  <si>
    <t>La Clinica</t>
  </si>
  <si>
    <t>3451 E 12TH ST</t>
  </si>
  <si>
    <t>Tri-City Health Center</t>
  </si>
  <si>
    <t>40910 Fremont Blvd.</t>
  </si>
  <si>
    <t xml:space="preserve">Fremont </t>
  </si>
  <si>
    <t>Axis Community Health</t>
  </si>
  <si>
    <t>5925 W LAS POSITAS BLVD STE 100</t>
  </si>
  <si>
    <t>PLEASANTON</t>
  </si>
  <si>
    <t>West Oakland Health</t>
  </si>
  <si>
    <t xml:space="preserve">700 Adeline Street </t>
  </si>
  <si>
    <t>Asian Health Services Webster</t>
  </si>
  <si>
    <t>818 WEBSTER ST</t>
  </si>
  <si>
    <t>COMPREHENSIVE COMMUNITY HEALTH CENTERS INC</t>
  </si>
  <si>
    <t>North Hollywood</t>
  </si>
  <si>
    <t>12157 Victory Blvd.</t>
  </si>
  <si>
    <t>Eagle Rock</t>
  </si>
  <si>
    <t xml:space="preserve">1704 Colorado Blvd. </t>
  </si>
  <si>
    <t>Highland Park</t>
  </si>
  <si>
    <t>5059 York Blvd.</t>
  </si>
  <si>
    <t>Glendale</t>
  </si>
  <si>
    <t>801 S. Chevy Chase Dr., Suite 250</t>
  </si>
  <si>
    <t>Sunland</t>
  </si>
  <si>
    <t>8316 Foothill Blvd.</t>
  </si>
  <si>
    <t>EAST VALLEY COMMUNITY HEALTH CENTER INC</t>
  </si>
  <si>
    <t>Pomona</t>
  </si>
  <si>
    <t>1555 South Garey Ave.</t>
  </si>
  <si>
    <t>La Puente</t>
  </si>
  <si>
    <t>17840 Villa Corta St.</t>
  </si>
  <si>
    <t>Covina</t>
  </si>
  <si>
    <t>276 West College St.</t>
  </si>
  <si>
    <t>West Covina</t>
  </si>
  <si>
    <t>4220 S. Glendora Ave</t>
  </si>
  <si>
    <t xml:space="preserve">West Covina </t>
  </si>
  <si>
    <t>EISNER PEDIATRIC AND FAMILY MEDICAL CENTER</t>
  </si>
  <si>
    <t>Women's Health Center</t>
  </si>
  <si>
    <t xml:space="preserve">1513 S. Grand Ave., Suite 220 &amp; 250, </t>
  </si>
  <si>
    <t>Los Angeles, CA</t>
  </si>
  <si>
    <t>Main Site</t>
  </si>
  <si>
    <t xml:space="preserve">1530 S. Olive Street, </t>
  </si>
  <si>
    <t xml:space="preserve">Los Angeles, CA </t>
  </si>
  <si>
    <t>Sherman Oaks</t>
  </si>
  <si>
    <t>15477 Ventura Blvd., #300</t>
  </si>
  <si>
    <t>Sherman Oaks, CA</t>
  </si>
  <si>
    <t>Lynwood</t>
  </si>
  <si>
    <t xml:space="preserve">3680 E. Imperial Highway, </t>
  </si>
  <si>
    <t xml:space="preserve">Lynwood, CA </t>
  </si>
  <si>
    <t>FAMILY BRIDGES INC</t>
  </si>
  <si>
    <t>Hotel Oakland</t>
  </si>
  <si>
    <t>275 14TH STREET </t>
  </si>
  <si>
    <t>FAMILY HEALTHCARE NETWORK</t>
  </si>
  <si>
    <t>Tulare Pediatric</t>
  </si>
  <si>
    <t>1008 N. Cherry St.</t>
  </si>
  <si>
    <t>Porterville</t>
  </si>
  <si>
    <t>1107 W. Poplar Ave.</t>
  </si>
  <si>
    <t>Cutler-Orosi</t>
  </si>
  <si>
    <t>12586 Avenue 408</t>
  </si>
  <si>
    <t>Orosi</t>
  </si>
  <si>
    <t>Woodlake</t>
  </si>
  <si>
    <t>201 E. Lakeview Ave.</t>
  </si>
  <si>
    <t>Strathmore</t>
  </si>
  <si>
    <t>22817 Avenue 196</t>
  </si>
  <si>
    <t>Visalia Mooney</t>
  </si>
  <si>
    <t>2333 South Mooney Blvd.</t>
  </si>
  <si>
    <t>Mooney</t>
  </si>
  <si>
    <t>263 S. West St.</t>
  </si>
  <si>
    <t>Goshen</t>
  </si>
  <si>
    <t>31180 Road 72</t>
  </si>
  <si>
    <t>Ivanhoe</t>
  </si>
  <si>
    <t>33025 Road 159</t>
  </si>
  <si>
    <t>Springville</t>
  </si>
  <si>
    <t>35800 Hwy 190</t>
  </si>
  <si>
    <t>Visalia Oak</t>
  </si>
  <si>
    <t>400 E. Oak Ave.</t>
  </si>
  <si>
    <t>Visalia</t>
  </si>
  <si>
    <t>Visalia School</t>
  </si>
  <si>
    <t>401 E. School Avenue</t>
  </si>
  <si>
    <t>Three Rivers</t>
  </si>
  <si>
    <t>41651 Sierra Drive</t>
  </si>
  <si>
    <t>Traver</t>
  </si>
  <si>
    <t>4177 Avenue 368</t>
  </si>
  <si>
    <t>Visalia Bridge</t>
  </si>
  <si>
    <t>501 N. Bridge St.</t>
  </si>
  <si>
    <t>Porterville Downtown</t>
  </si>
  <si>
    <t>65 N. Hockett St.</t>
  </si>
  <si>
    <t>Farmersville</t>
  </si>
  <si>
    <t>730 N. Farmersville Blvd.</t>
  </si>
  <si>
    <t>Terra Bella</t>
  </si>
  <si>
    <t>9416 Road 238</t>
  </si>
  <si>
    <t>GARDNER FAMILY HEALTH NETWORK INC</t>
  </si>
  <si>
    <t>Centro de Bienestar</t>
  </si>
  <si>
    <t>160 E VIRGINIA ST STE 280 </t>
  </si>
  <si>
    <t>Alviso</t>
  </si>
  <si>
    <t>1621 Gold St, PO Box 1240</t>
  </si>
  <si>
    <t>Alum Rock</t>
  </si>
  <si>
    <t>3030 Alum Rock Ave</t>
  </si>
  <si>
    <t>St James Health Center</t>
  </si>
  <si>
    <t>55 E Julian St</t>
  </si>
  <si>
    <t>Gardner Downtown Health Center</t>
  </si>
  <si>
    <t>725 E Santa Clara St</t>
  </si>
  <si>
    <t>Gardner South County Health Center</t>
  </si>
  <si>
    <t>7526 MONTEREY ST </t>
  </si>
  <si>
    <t>GARFIELD HEALTH CENTER</t>
  </si>
  <si>
    <t>North Garfield</t>
  </si>
  <si>
    <t>210 N. Garfield Ave., #203</t>
  </si>
  <si>
    <t>Monterey Park</t>
  </si>
  <si>
    <t>South Atlantic</t>
  </si>
  <si>
    <t>701 S. Atlantic Blvd., # 100</t>
  </si>
  <si>
    <t>HARBOR COMMUNITY CLINIC</t>
  </si>
  <si>
    <t>6th St</t>
  </si>
  <si>
    <t xml:space="preserve">593 W. 6th St </t>
  </si>
  <si>
    <t>San Pedro</t>
  </si>
  <si>
    <t>Beacon</t>
  </si>
  <si>
    <t>731 S. Beacon St</t>
  </si>
  <si>
    <t>450481642</t>
  </si>
  <si>
    <t>INDEPENDENT LIVING SYSTEMS LLC</t>
  </si>
  <si>
    <t>Santa Monica</t>
  </si>
  <si>
    <t>1301 20th St Suite 150</t>
  </si>
  <si>
    <t>JWCH WOMEN S HEALTH CENTER</t>
  </si>
  <si>
    <t>Norwalk</t>
  </si>
  <si>
    <t>12360 Firestone Blvd.</t>
  </si>
  <si>
    <t>Bellflower</t>
  </si>
  <si>
    <t>14371 Clark Ave.</t>
  </si>
  <si>
    <t>Hacienda Heights</t>
  </si>
  <si>
    <t>15898 Gale Ave.</t>
  </si>
  <si>
    <t>Pasadena</t>
  </si>
  <si>
    <t>1845 North Fair Oaks Blvd.</t>
  </si>
  <si>
    <t>Lynwood North</t>
  </si>
  <si>
    <t>3591 E. Imperial Hwy</t>
  </si>
  <si>
    <t>Downtown Los Angeles</t>
  </si>
  <si>
    <t>522 South San Pedro Street</t>
  </si>
  <si>
    <t>Bell Gardens</t>
  </si>
  <si>
    <t>6912 Ajax Ave.</t>
  </si>
  <si>
    <t>East Hollywood</t>
  </si>
  <si>
    <t>954 North Vermont Ave.</t>
  </si>
  <si>
    <t>941534475</t>
  </si>
  <si>
    <t>KAWEAH DELTA HEALTH CARE DISTRICT</t>
  </si>
  <si>
    <t>Exeter</t>
  </si>
  <si>
    <t>1014 San Juan Ave</t>
  </si>
  <si>
    <t>180 E. Antelope Ave</t>
  </si>
  <si>
    <t xml:space="preserve">Woodlake </t>
  </si>
  <si>
    <t xml:space="preserve">355 Monte Vista Dr. </t>
  </si>
  <si>
    <t xml:space="preserve">Dinuba </t>
  </si>
  <si>
    <t>Lindsay</t>
  </si>
  <si>
    <t>839 North Sequoia Ave</t>
  </si>
  <si>
    <t>952815107</t>
  </si>
  <si>
    <t>LITTLE HOUSE INC</t>
  </si>
  <si>
    <t>Treatment Center</t>
  </si>
  <si>
    <t>9718 Harvard St.</t>
  </si>
  <si>
    <t>475386891</t>
  </si>
  <si>
    <t>MEDZED PHYSICIAN SERVICES INC</t>
  </si>
  <si>
    <t>San Francisco HQ</t>
  </si>
  <si>
    <t>300 Corporate Point, Ste 465</t>
  </si>
  <si>
    <t>Culver City</t>
  </si>
  <si>
    <t>Alameda HQ</t>
  </si>
  <si>
    <t>942284365</t>
  </si>
  <si>
    <t>MISSION NEIGHBORHOOD HLT CENTER</t>
  </si>
  <si>
    <t>Capp</t>
  </si>
  <si>
    <t>165 Capp Street</t>
  </si>
  <si>
    <t>Shotwell</t>
  </si>
  <si>
    <t>240 Shotwell Street</t>
  </si>
  <si>
    <t>Excelsior</t>
  </si>
  <si>
    <t>4434 Mission Street</t>
  </si>
  <si>
    <t>941722562</t>
  </si>
  <si>
    <t>NORTH EAST MEDICAL SERVICES</t>
  </si>
  <si>
    <t>Clement</t>
  </si>
  <si>
    <t>1033 CLEMENT ST</t>
  </si>
  <si>
    <t xml:space="preserve">SAN FRANCISCO </t>
  </si>
  <si>
    <t>Noriega 1</t>
  </si>
  <si>
    <t>1400 NORIEGA ST</t>
  </si>
  <si>
    <t>Noriega 2</t>
  </si>
  <si>
    <t>1450 NORIEGA ST</t>
  </si>
  <si>
    <t>Stockton</t>
  </si>
  <si>
    <t>1520 STOCKTON ST</t>
  </si>
  <si>
    <t>Lundy 1715</t>
  </si>
  <si>
    <t>1715 Lundy Ave, Ste 108</t>
  </si>
  <si>
    <t>Lundy 1870</t>
  </si>
  <si>
    <t>1870 LUNDY AVE</t>
  </si>
  <si>
    <t>Eastmoor</t>
  </si>
  <si>
    <t>211 EASTMOOR AVE</t>
  </si>
  <si>
    <t>Daly City</t>
  </si>
  <si>
    <t>Taraval 1</t>
  </si>
  <si>
    <t>2308 TARAVAL ST</t>
  </si>
  <si>
    <t>San Bruno</t>
  </si>
  <si>
    <t>2574 SAN BRUNO AVE</t>
  </si>
  <si>
    <t>Taraval 2</t>
  </si>
  <si>
    <t>3431 Taraval St,</t>
  </si>
  <si>
    <t>Ellis</t>
  </si>
  <si>
    <t>518 ELLIS ST </t>
  </si>
  <si>
    <t>Pacific</t>
  </si>
  <si>
    <t>728 PACIFIC AVE SECOND FLOOR </t>
  </si>
  <si>
    <t>Leland</t>
  </si>
  <si>
    <t>82 LELAND AVE</t>
  </si>
  <si>
    <t>237120632</t>
  </si>
  <si>
    <t>NORTHEAST VALLEY HEALTH CORP</t>
  </si>
  <si>
    <t>San Fernando Teen Health Center</t>
  </si>
  <si>
    <t>11051 N. O'Melveny Ave.</t>
  </si>
  <si>
    <t xml:space="preserve">San Fernando </t>
  </si>
  <si>
    <t>Sun Valley Health Center</t>
  </si>
  <si>
    <t xml:space="preserve">1172 N. Maclay Ave. </t>
  </si>
  <si>
    <t>Maclay Middle School</t>
  </si>
  <si>
    <t xml:space="preserve">12540 Pierce St. </t>
  </si>
  <si>
    <t xml:space="preserve">Pacoima </t>
  </si>
  <si>
    <t>Pacoima Health Center</t>
  </si>
  <si>
    <t xml:space="preserve">12756 Van Nuys Blvd. </t>
  </si>
  <si>
    <t>Pacoima Women's Health Center</t>
  </si>
  <si>
    <t>12759 Van Nuys Blvd.</t>
  </si>
  <si>
    <t>Van nuys</t>
  </si>
  <si>
    <t>LA Mission College</t>
  </si>
  <si>
    <t xml:space="preserve">13356 Eldridge Ave </t>
  </si>
  <si>
    <t xml:space="preserve">Sylmar </t>
  </si>
  <si>
    <t>Van Nuys Adult Health Center</t>
  </si>
  <si>
    <t xml:space="preserve">14624 Sherman Way 6th Floor </t>
  </si>
  <si>
    <t xml:space="preserve">Van Nuys </t>
  </si>
  <si>
    <t>Santa Clarita Health Center</t>
  </si>
  <si>
    <t>18533 Soldead Canyon Rd.</t>
  </si>
  <si>
    <t xml:space="preserve">Santa Clarita </t>
  </si>
  <si>
    <t>Newhall Health Center</t>
  </si>
  <si>
    <t xml:space="preserve">23413 Lyons Ave </t>
  </si>
  <si>
    <t>Valencia Health Center</t>
  </si>
  <si>
    <t xml:space="preserve">23763 Valencia Blvd. </t>
  </si>
  <si>
    <t>Rainbow Dental Center</t>
  </si>
  <si>
    <t>26974 Rainbow Glen Dr.</t>
  </si>
  <si>
    <t>Transitions to Wellness Van Nuys</t>
  </si>
  <si>
    <t xml:space="preserve">6551 Van Nuys Blvd.  2nd Floor </t>
  </si>
  <si>
    <t>Canoga Park Health Center</t>
  </si>
  <si>
    <t xml:space="preserve">7107 Remmet Ave. </t>
  </si>
  <si>
    <t xml:space="preserve">Canoga Park </t>
  </si>
  <si>
    <t xml:space="preserve">7223 N. Fair Ave </t>
  </si>
  <si>
    <t xml:space="preserve">Sun Valley </t>
  </si>
  <si>
    <t>953954057</t>
  </si>
  <si>
    <t>PARTNERS IN CARE FOUNDATION INC</t>
  </si>
  <si>
    <t>San Fernando</t>
  </si>
  <si>
    <t xml:space="preserve">732 Mott St. # 150 </t>
  </si>
  <si>
    <t>PEACH TREE CLINIC INC</t>
  </si>
  <si>
    <t>Peach Tree North Sacramento</t>
  </si>
  <si>
    <t xml:space="preserve">3810 Rosin Ct, Suite 100 </t>
  </si>
  <si>
    <t>RIVER CITY MEDICAL GROUP INC</t>
  </si>
  <si>
    <t>Sacramento Community Clinic Del Paso</t>
  </si>
  <si>
    <t>2200 Del Paso Blvd</t>
  </si>
  <si>
    <t>Bayanihan Clinic</t>
  </si>
  <si>
    <t>3030 Explorer Drive</t>
  </si>
  <si>
    <t>B Teri Burns Health Clinic</t>
  </si>
  <si>
    <t>3301 Fong Ranch Road</t>
  </si>
  <si>
    <t>Sacramento Community Clinic Assembly</t>
  </si>
  <si>
    <t>5524 Assembly Court</t>
  </si>
  <si>
    <t>Sacramento Community Clinic Southgate</t>
  </si>
  <si>
    <t>7275 E Southgate Drive, Suite 204-206</t>
  </si>
  <si>
    <t>262583954</t>
  </si>
  <si>
    <t>ROOTS COMMUNITY HEALTH CENTER</t>
  </si>
  <si>
    <t>South Bay</t>
  </si>
  <si>
    <t>1898 The Alameda</t>
  </si>
  <si>
    <t>Main Clinic</t>
  </si>
  <si>
    <t xml:space="preserve">9925 International Blvd </t>
  </si>
  <si>
    <t>SACRAMENTO COVERED</t>
  </si>
  <si>
    <t>Admin</t>
  </si>
  <si>
    <t>819 19th Street</t>
  </si>
  <si>
    <t>204287737</t>
  </si>
  <si>
    <t>SACRAMENTO NATIVE AMERICAN HEALTH CENTER</t>
  </si>
  <si>
    <t>Main</t>
  </si>
  <si>
    <t xml:space="preserve">2020 J Street </t>
  </si>
  <si>
    <t xml:space="preserve">Sacramento </t>
  </si>
  <si>
    <t>770031679</t>
  </si>
  <si>
    <t>SCHOOL HEALTH CLINICS OF SANTA CLARA COUNTY</t>
  </si>
  <si>
    <t>Washington Neighborhood Health Clinic</t>
  </si>
  <si>
    <t xml:space="preserve">100 Oak Street </t>
  </si>
  <si>
    <t>San Jose High School</t>
  </si>
  <si>
    <t>1149 E JULIAN ST BUILDING H.</t>
  </si>
  <si>
    <t>Overfelt Neighborhood Health Clinic</t>
  </si>
  <si>
    <t>1835 CUNNINGHAM AVE </t>
  </si>
  <si>
    <t>Franklin-McKinley School</t>
  </si>
  <si>
    <t>645 WOOL CREEK DR </t>
  </si>
  <si>
    <t>Gilroy Neighborhood Health Clinic</t>
  </si>
  <si>
    <t>7861 MURRAY AVE</t>
  </si>
  <si>
    <t>ST ANTHONY MEDICAL CLINIC</t>
  </si>
  <si>
    <t>Medical Clinic</t>
  </si>
  <si>
    <t>150 GOLDEN GATE AVE FL 2 </t>
  </si>
  <si>
    <t>954067758</t>
  </si>
  <si>
    <t>ST JOHN S WELL CHILD AND FAMILY CENTER</t>
  </si>
  <si>
    <t>Rolland Curtis Gardens Health Center</t>
  </si>
  <si>
    <t>1060 W Exposition Bl</t>
  </si>
  <si>
    <t>Dominguez High School</t>
  </si>
  <si>
    <t xml:space="preserve">15301 S San Jose Ave </t>
  </si>
  <si>
    <t xml:space="preserve">Compton </t>
  </si>
  <si>
    <t>Washington Prep Wellness Center</t>
  </si>
  <si>
    <t>1555 W 110th St</t>
  </si>
  <si>
    <t xml:space="preserve">Los Angeles </t>
  </si>
  <si>
    <t>East Compton Casa Dominguez</t>
  </si>
  <si>
    <t xml:space="preserve">15715 S. Atlantic Ave 2nd Fl </t>
  </si>
  <si>
    <t>Magnolia Place</t>
  </si>
  <si>
    <t xml:space="preserve">1910 S Magnolia Ave </t>
  </si>
  <si>
    <t>Compton WM Keck Foundation</t>
  </si>
  <si>
    <t xml:space="preserve">2115 N. Wilmington Ave </t>
  </si>
  <si>
    <t>Dr Louis C Frayser</t>
  </si>
  <si>
    <t xml:space="preserve">2512 Alta Street </t>
  </si>
  <si>
    <t>Warner Trayham</t>
  </si>
  <si>
    <t>326 W. 23rd St</t>
  </si>
  <si>
    <t>Leavey OB</t>
  </si>
  <si>
    <t>3628 E. Imperial Hwy Ste 300</t>
  </si>
  <si>
    <t xml:space="preserve">Lynwood </t>
  </si>
  <si>
    <t>LA Trade Tech College</t>
  </si>
  <si>
    <t>400 W Washington Blvd Bldg. E-102</t>
  </si>
  <si>
    <t>Manual Arts</t>
  </si>
  <si>
    <t xml:space="preserve">4085 S. Vermont Ave </t>
  </si>
  <si>
    <t>5701 / 5717 South Hoover St</t>
  </si>
  <si>
    <t>Demetra DDS</t>
  </si>
  <si>
    <t xml:space="preserve">6505 8th Ave </t>
  </si>
  <si>
    <t>58th St Clinic</t>
  </si>
  <si>
    <t>808 W. 58th St</t>
  </si>
  <si>
    <t>452756032</t>
  </si>
  <si>
    <t>STERLING HOSPITALIST MEDICAL GROUP INC</t>
  </si>
  <si>
    <t>1101 Marina Village Parkway #201</t>
  </si>
  <si>
    <t>Vermont</t>
  </si>
  <si>
    <t>1301 North Vermont Avenue #501</t>
  </si>
  <si>
    <t>1390 Market Street, #200</t>
  </si>
  <si>
    <t>1414 South Grand Avenue, #475</t>
  </si>
  <si>
    <t>Los Alamitos</t>
  </si>
  <si>
    <t>5123 Katella Avenue, #210</t>
  </si>
  <si>
    <t>Santa Clara HQ</t>
  </si>
  <si>
    <t>5201 Great America Pkwy, Ste 320</t>
  </si>
  <si>
    <t>942219349</t>
  </si>
  <si>
    <t>TARZANA TREATMENT CENTERS INC</t>
  </si>
  <si>
    <t>Tarzana 1</t>
  </si>
  <si>
    <t>18646 Oxnard St</t>
  </si>
  <si>
    <t>Tarzana</t>
  </si>
  <si>
    <t>Long Beach Atlantic</t>
  </si>
  <si>
    <t>5190 Atlantic Ave</t>
  </si>
  <si>
    <t>Woodland Hills</t>
  </si>
  <si>
    <t>6022 Variel</t>
  </si>
  <si>
    <t>Northridge</t>
  </si>
  <si>
    <t>8330 Reseda Blvd</t>
  </si>
  <si>
    <t>Lancaster 1</t>
  </si>
  <si>
    <t>907 W Lancaster Blvd</t>
  </si>
  <si>
    <t>Lancaster</t>
  </si>
  <si>
    <t>94-2295953</t>
  </si>
  <si>
    <t>UPLIFT FAMILY SERVICES</t>
  </si>
  <si>
    <t>Campbell</t>
  </si>
  <si>
    <t>251 Llewellyn Ave</t>
  </si>
  <si>
    <t>252 E. Gish Rd</t>
  </si>
  <si>
    <t>237050082</t>
  </si>
  <si>
    <t>VALLEY COMMUNITY HEALTHCARE</t>
  </si>
  <si>
    <t>North Hollywood Center</t>
  </si>
  <si>
    <t>6801 COLDWATER CANYON AVENUE</t>
  </si>
  <si>
    <t>NORTH HOLLYWOOD</t>
  </si>
  <si>
    <t>North Hills Center</t>
  </si>
  <si>
    <t>9119 HASKELL AVENUE</t>
  </si>
  <si>
    <t>NORTH HILLS</t>
  </si>
  <si>
    <t>VENICE FAMILY CLINIC</t>
  </si>
  <si>
    <t>Simms and Mann</t>
  </si>
  <si>
    <t>2509 Pico Blvd</t>
  </si>
  <si>
    <t>Lou Colen Children's</t>
  </si>
  <si>
    <t>4700 Inglewood Blvd, Suite 101</t>
  </si>
  <si>
    <t>Irma Colen</t>
  </si>
  <si>
    <t>4701 Inglewood Blvd, Suite 102</t>
  </si>
  <si>
    <t>Frederick R Weisman</t>
  </si>
  <si>
    <t>604 Rose Ave</t>
  </si>
  <si>
    <t>Venice</t>
  </si>
  <si>
    <t>Robert Levine</t>
  </si>
  <si>
    <t>905 Venice Blvd</t>
  </si>
  <si>
    <t>800699156</t>
  </si>
  <si>
    <t>VIA CARE COMMUNITY HEALTH CENTER</t>
  </si>
  <si>
    <t>Cesar Chavez</t>
  </si>
  <si>
    <t>4755 East Cesar Chavez Ave</t>
  </si>
  <si>
    <t>507 Atlantic</t>
  </si>
  <si>
    <t>507 S. Atlantic Blvd.</t>
  </si>
  <si>
    <t>615 Atlantic</t>
  </si>
  <si>
    <t>615 S. Atlantic Blvd.</t>
  </si>
  <si>
    <t>753046480</t>
  </si>
  <si>
    <t>WATTS HEALTHCARE CORPORATION</t>
  </si>
  <si>
    <t>Same Day</t>
  </si>
  <si>
    <t xml:space="preserve">10300 Compton Ave </t>
  </si>
  <si>
    <t>941713704</t>
  </si>
  <si>
    <t>WELLSPACE HEALTH INC AKA THE EFFORT INC</t>
  </si>
  <si>
    <t>Rancho Cordova</t>
  </si>
  <si>
    <t xml:space="preserve">10423 Olp Placerville Rd., Ste A </t>
  </si>
  <si>
    <t xml:space="preserve">Rancho Cordova </t>
  </si>
  <si>
    <t xml:space="preserve">11333 Prospect </t>
  </si>
  <si>
    <t xml:space="preserve">Drive Martell </t>
  </si>
  <si>
    <t>Folsom</t>
  </si>
  <si>
    <t xml:space="preserve">1710 Prairie City Rd., Ste 125 </t>
  </si>
  <si>
    <t xml:space="preserve">Folsom </t>
  </si>
  <si>
    <t>J Street</t>
  </si>
  <si>
    <t xml:space="preserve">1820 J Street </t>
  </si>
  <si>
    <t>Lincoln</t>
  </si>
  <si>
    <t xml:space="preserve">216 N. Lincoln Way </t>
  </si>
  <si>
    <t xml:space="preserve">Galt </t>
  </si>
  <si>
    <t>Alhambra</t>
  </si>
  <si>
    <t>2425 Alhambra Blvd</t>
  </si>
  <si>
    <t>Arden-Arcade</t>
  </si>
  <si>
    <t xml:space="preserve">2433 Marconi Ave </t>
  </si>
  <si>
    <t>Capital</t>
  </si>
  <si>
    <t xml:space="preserve">2727 West Capital Ave </t>
  </si>
  <si>
    <t xml:space="preserve">West Sacramento </t>
  </si>
  <si>
    <t>MLK</t>
  </si>
  <si>
    <t xml:space="preserve">3415 Martin Luther King Jr. Blvd </t>
  </si>
  <si>
    <t>Del Paso</t>
  </si>
  <si>
    <t xml:space="preserve">3441 Marysville Blvd </t>
  </si>
  <si>
    <t>Norwood</t>
  </si>
  <si>
    <t xml:space="preserve">3946 Norwood Ave </t>
  </si>
  <si>
    <t>Florin</t>
  </si>
  <si>
    <t>4241 Florin Rd., Ste 30</t>
  </si>
  <si>
    <t>Roseville</t>
  </si>
  <si>
    <t>5 Medical Plaza Dr.  Ste 170</t>
  </si>
  <si>
    <t xml:space="preserve">Roseville </t>
  </si>
  <si>
    <t>San Juan</t>
  </si>
  <si>
    <t>5959 Greenback Lane Ste 500</t>
  </si>
  <si>
    <t xml:space="preserve">Citrus Heights </t>
  </si>
  <si>
    <t>Watt</t>
  </si>
  <si>
    <t xml:space="preserve">6015 Watt Ave Ste. 2 </t>
  </si>
  <si>
    <t xml:space="preserve">North Highland </t>
  </si>
  <si>
    <t>H St</t>
  </si>
  <si>
    <t xml:space="preserve">631 H Street </t>
  </si>
  <si>
    <t>Hospital St</t>
  </si>
  <si>
    <t>7601 Hospital Drive Ste 220</t>
  </si>
  <si>
    <t>Sunrise</t>
  </si>
  <si>
    <t xml:space="preserve">7777 Sunrise Blvd. Ste 2500 </t>
  </si>
  <si>
    <t>South Valley</t>
  </si>
  <si>
    <t xml:space="preserve">8233 East Stockton Blvd., Ste D. </t>
  </si>
  <si>
    <t>ZUCKERBERG SAN FRANCISCO GENERAL HOSPITAL AND TRAUMA CENTER</t>
  </si>
  <si>
    <t>Richard H. Fine People's Clinic</t>
  </si>
  <si>
    <t>1001 Potrero Ave (Main Building 5, 1st floor, 1M)</t>
  </si>
  <si>
    <t>Potrero Hill Health Center</t>
  </si>
  <si>
    <t xml:space="preserve">1050 Wisconsin Street </t>
  </si>
  <si>
    <t>Maxine Hall Health Center</t>
  </si>
  <si>
    <t>1301 Pierce Street</t>
  </si>
  <si>
    <t>Southeast Health Center</t>
  </si>
  <si>
    <t xml:space="preserve">2401 Keith Street </t>
  </si>
  <si>
    <t>Castro-Mission Health Center</t>
  </si>
  <si>
    <t>995 Potrero Ave at the corner of 22nd Street, Building 80</t>
  </si>
  <si>
    <t>Managed Care Plan</t>
  </si>
  <si>
    <t>License/Certificate</t>
  </si>
  <si>
    <t xml:space="preserve">MD - Doctor of Allopathic Medicine </t>
  </si>
  <si>
    <t xml:space="preserve">DO  - Doctor of Osteopathic Medicine  </t>
  </si>
  <si>
    <t>RN - Registered Nurse</t>
  </si>
  <si>
    <t>NP - Nurse Practitioner</t>
  </si>
  <si>
    <t>PA - Physician's Assistant</t>
  </si>
  <si>
    <t>LCSW - Licensed Clinical Social Worker</t>
  </si>
  <si>
    <t>LMFT - Licensed Marriage &amp; Family Therapist</t>
  </si>
  <si>
    <t xml:space="preserve">PsyD - Doctor of Psychology  </t>
  </si>
  <si>
    <t xml:space="preserve">PSYC - Psychiatrist </t>
  </si>
  <si>
    <t>PP - Paraprofessional</t>
  </si>
  <si>
    <t>RD - Registered Dietician</t>
  </si>
  <si>
    <t>NPI</t>
  </si>
  <si>
    <t>TOTAL ECM CAPACITY</t>
  </si>
  <si>
    <t>This tab requires ECM providers to complete all yellow cells. Please enter the NPI, location address, and name that your Enhanced Care Management team will be working in.</t>
  </si>
  <si>
    <t>Anthem Bluecross</t>
  </si>
  <si>
    <t>Blue Shield Promise</t>
  </si>
  <si>
    <t>Molina Healthcare</t>
  </si>
  <si>
    <t>L.A. Care Health Plan</t>
  </si>
  <si>
    <t>Kern</t>
  </si>
  <si>
    <t>San Diego</t>
  </si>
  <si>
    <t>Imperial</t>
  </si>
  <si>
    <t>Riverside</t>
  </si>
  <si>
    <t>San Bernardino</t>
  </si>
  <si>
    <t>San Joaquin</t>
  </si>
  <si>
    <t>Stanislaus</t>
  </si>
  <si>
    <t>Service Counties (Select All That Applies)</t>
  </si>
  <si>
    <t>Kern Family Healthcare</t>
  </si>
  <si>
    <t>Inland Empire Health Plan</t>
  </si>
  <si>
    <t>Health Plan of San Joaquin</t>
  </si>
  <si>
    <t>Aetna Better Health of CA</t>
  </si>
  <si>
    <t>Kaiser Permenente</t>
  </si>
  <si>
    <t>Community Health Group Partner</t>
  </si>
  <si>
    <t>United Health care</t>
  </si>
  <si>
    <t>CS Referral Capacity</t>
  </si>
  <si>
    <r>
      <t xml:space="preserve">This tab requires CS providers to complete </t>
    </r>
    <r>
      <rPr>
        <sz val="11"/>
        <color rgb="FFFF0000"/>
        <rFont val="Calibri"/>
        <family val="2"/>
        <scheme val="minor"/>
      </rPr>
      <t>Columns A through O</t>
    </r>
    <r>
      <rPr>
        <sz val="11"/>
        <color rgb="FF000000"/>
        <rFont val="Calibri"/>
        <family val="2"/>
      </rPr>
      <t>. Please enter all information for each column specified for each Community Supports Service. Refer to Instructions tab for guidance.</t>
    </r>
  </si>
  <si>
    <t>Indicate the maximum number of Members you are able to serve as of the reporting date for each Community Support, for each County served. This information is not plan specific. The total number for each service is the total across all health plans for Community Supports.</t>
  </si>
  <si>
    <t>County Serviced</t>
  </si>
  <si>
    <t xml:space="preserve">Housing Transition </t>
  </si>
  <si>
    <t>Housing Deposits</t>
  </si>
  <si>
    <t>Housing Tenancy</t>
  </si>
  <si>
    <t>Short-Term Post Housing</t>
  </si>
  <si>
    <t xml:space="preserve">Recuperative Care </t>
  </si>
  <si>
    <t>Respite Services</t>
  </si>
  <si>
    <t>Day Habilitation Programs</t>
  </si>
  <si>
    <t xml:space="preserve">Community Transition </t>
  </si>
  <si>
    <t>Personal Care</t>
  </si>
  <si>
    <t xml:space="preserve">Environmental Accessibility </t>
  </si>
  <si>
    <t xml:space="preserve">Medically Meals </t>
  </si>
  <si>
    <t>Sobering Centers</t>
  </si>
  <si>
    <t xml:space="preserve">Asthma </t>
  </si>
  <si>
    <t>Total</t>
  </si>
  <si>
    <t>TOTAL FTE</t>
  </si>
  <si>
    <t>CS</t>
  </si>
  <si>
    <t>ECM</t>
  </si>
  <si>
    <t>Capacity</t>
  </si>
  <si>
    <t>Capacity by NPI</t>
  </si>
  <si>
    <t>CS Capacity Summary</t>
  </si>
  <si>
    <t>This tab requires CS providers to complete the yellow cells below. The purpose of this information is to allow CS providers to appropriately identify CS team member allocations across their contracted MCPs for CS.
The Market Share for each contracted MCP identifies the breakdown of CS members you can service in your organization for each contracted MCP.</t>
  </si>
  <si>
    <t>Health Net/CA Health &amp; Wellness/CalViva Health</t>
  </si>
  <si>
    <t>CS Capacity by Services</t>
  </si>
  <si>
    <t>Number of NPIs</t>
  </si>
  <si>
    <t>TOTAL CAPACITY</t>
  </si>
  <si>
    <t>% of Capacity</t>
  </si>
  <si>
    <t>% of Capacity (Transposed)</t>
  </si>
  <si>
    <t>CS Provider Location(s)</t>
  </si>
  <si>
    <r>
      <t xml:space="preserve">Please enter the NPI, location address, and name that your CS team will be working in. On the far right side of the sheet, please select the counties that those location will service. </t>
    </r>
    <r>
      <rPr>
        <i/>
        <sz val="12"/>
        <color theme="1"/>
        <rFont val="Calibri"/>
        <family val="2"/>
        <scheme val="minor"/>
      </rPr>
      <t xml:space="preserve">Examples provided in the worksheet. Please remove examples when you are completing the sheet. </t>
    </r>
  </si>
  <si>
    <t>CS Location Worksheet Instructions</t>
  </si>
  <si>
    <t>CS Referral Capacity Worksheet Instructions</t>
  </si>
  <si>
    <r>
      <rPr>
        <b/>
        <sz val="11"/>
        <color rgb="FF000000"/>
        <rFont val="Calibri"/>
        <family val="2"/>
      </rPr>
      <t xml:space="preserve">Final Step: </t>
    </r>
    <r>
      <rPr>
        <sz val="11"/>
        <color rgb="FF000000"/>
        <rFont val="Calibri"/>
        <family val="2"/>
      </rPr>
      <t xml:space="preserve">Please move on to the blue </t>
    </r>
    <r>
      <rPr>
        <b/>
        <sz val="11"/>
        <color theme="8"/>
        <rFont val="Calibri"/>
        <family val="2"/>
      </rPr>
      <t>Capacity Calculations</t>
    </r>
    <r>
      <rPr>
        <sz val="11"/>
        <color rgb="FF000000"/>
        <rFont val="Calibri"/>
        <family val="2"/>
      </rPr>
      <t xml:space="preserve"> tab to review your final capacity numbers for CS programs.</t>
    </r>
  </si>
  <si>
    <t xml:space="preserve">Enter the capacity you expect to have for each CS services and county that you will be servicing. Capacity definition for each CS service varies for each services (e.g. based on # of beds, # of meals), please define the # of members you can service at one time based on the resources you have availble for the CS you will be servicing. </t>
  </si>
  <si>
    <t>Community Supports Definitions</t>
  </si>
  <si>
    <t xml:space="preserve">Community Supports </t>
  </si>
  <si>
    <r>
      <t>Funding for one‑time services necessary to establish a household</t>
    </r>
    <r>
      <rPr>
        <sz val="12"/>
        <color rgb="FF373737"/>
        <rFont val="Calibri"/>
        <family val="2"/>
      </rPr>
      <t>, including security deposits to obtain a lease, first month’s coverage of utilities, or first and last month’s rent required prior to occupancy.</t>
    </r>
  </si>
  <si>
    <t>Housing transition navigation services</t>
  </si>
  <si>
    <r>
      <t>Assistance with obtaining housing</t>
    </r>
    <r>
      <rPr>
        <sz val="12"/>
        <color rgb="FF373737"/>
        <rFont val="Calibri"/>
        <family val="2"/>
      </rPr>
      <t>. This may include assistance with searching for housing or completing housing applications, as well as developing an individual housing support plan.</t>
    </r>
  </si>
  <si>
    <t>Housing tenancy and sustaining services</t>
  </si>
  <si>
    <r>
      <t xml:space="preserve">Assistance with </t>
    </r>
    <r>
      <rPr>
        <b/>
        <sz val="12"/>
        <color rgb="FF373737"/>
        <rFont val="Calibri"/>
        <family val="2"/>
      </rPr>
      <t>maintaining stable tenancy once housing is secured</t>
    </r>
    <r>
      <rPr>
        <sz val="12"/>
        <color rgb="FF373737"/>
        <rFont val="Calibri"/>
        <family val="2"/>
      </rPr>
      <t>. This may include interventions for behaviors that may jeopardize housing, such as late rental payment and services, to develop financial literacy.</t>
    </r>
  </si>
  <si>
    <t>Recuperative care (medical respite)</t>
  </si>
  <si>
    <t>Short‑term residential care for beneficiaries who no longer require hospitalization, but still need to recover from injury or illness.</t>
  </si>
  <si>
    <t>Respite</t>
  </si>
  <si>
    <r>
      <t>Short‑term relief provided to caregivers</t>
    </r>
    <r>
      <rPr>
        <sz val="12"/>
        <color rgb="FF373737"/>
        <rFont val="Calibri"/>
        <family val="2"/>
      </rPr>
      <t xml:space="preserve"> of beneficiaries who require intermittent temporary supervision.</t>
    </r>
  </si>
  <si>
    <t>Short term post hospitalization housing</t>
  </si>
  <si>
    <r>
      <t xml:space="preserve">Setting in which beneficiaries can continue receiving care </t>
    </r>
    <r>
      <rPr>
        <sz val="12"/>
        <color rgb="FF373737"/>
        <rFont val="Calibri"/>
        <family val="2"/>
      </rPr>
      <t xml:space="preserve">for medical psychiatric, or substance use disorder needs immediately </t>
    </r>
    <r>
      <rPr>
        <b/>
        <sz val="12"/>
        <color rgb="FF373737"/>
        <rFont val="Calibri"/>
        <family val="2"/>
      </rPr>
      <t>after exiting a hospital</t>
    </r>
    <r>
      <rPr>
        <sz val="12"/>
        <color rgb="FF373737"/>
        <rFont val="Calibri"/>
        <family val="2"/>
      </rPr>
      <t>.</t>
    </r>
  </si>
  <si>
    <r>
      <t>Alternative destinations for beneficiaries who are found to be intoxicated</t>
    </r>
    <r>
      <rPr>
        <sz val="12"/>
        <color rgb="FF373737"/>
        <rFont val="Calibri"/>
        <family val="2"/>
      </rPr>
      <t xml:space="preserve"> and would otherwise be transported to an emergency department or jail.</t>
    </r>
  </si>
  <si>
    <t>Asthma remediation</t>
  </si>
  <si>
    <t>Physical modifications to a beneficiary’s home to mitigate environmental asthma triggers.</t>
  </si>
  <si>
    <t>Day habilitation programs</t>
  </si>
  <si>
    <r>
      <t>Programs provided to assist beneficiaries with developing skills necessary to reside in home‑like settings</t>
    </r>
    <r>
      <rPr>
        <sz val="12"/>
        <color rgb="FF373737"/>
        <rFont val="Calibri"/>
        <family val="2"/>
      </rPr>
      <t>, often provided by peer mentor‑type caregivers. These programs can include training on use of public transportation or preparing meals.</t>
    </r>
  </si>
  <si>
    <t>Environmental accessibility adaptations</t>
  </si>
  <si>
    <r>
      <t>Physical adaptations to a home to ensure the health and safety of the beneficiary</t>
    </r>
    <r>
      <rPr>
        <sz val="12"/>
        <color rgb="FF373737"/>
        <rFont val="Calibri"/>
        <family val="2"/>
      </rPr>
      <t>. These may include ramps and grab bars.</t>
    </r>
  </si>
  <si>
    <t xml:space="preserve">Meals/medically tailored meals </t>
  </si>
  <si>
    <r>
      <t>Meals delivered to the home that are tailored to meet beneficiaries unique dietary needs</t>
    </r>
    <r>
      <rPr>
        <sz val="12"/>
        <color rgb="FF373737"/>
        <rFont val="Calibri"/>
        <family val="2"/>
      </rPr>
      <t>, including following discharge from a hospital.</t>
    </r>
  </si>
  <si>
    <t>Nursing Facility transition/diversion to assisted living facilities</t>
  </si>
  <si>
    <r>
      <t>Services provided to assist beneficiaries transitioning from nursing facility care to community settings</t>
    </r>
    <r>
      <rPr>
        <sz val="12"/>
        <color rgb="FF373737"/>
        <rFont val="Calibri"/>
        <family val="2"/>
      </rPr>
      <t>, or prevent beneficiaries from being admitted to nursing facilities.</t>
    </r>
  </si>
  <si>
    <t>Nursing facility transition to a home</t>
  </si>
  <si>
    <r>
      <t xml:space="preserve">Services provided to assist beneficiaries transitioning from nursing facility care to home settings </t>
    </r>
    <r>
      <rPr>
        <sz val="12"/>
        <color rgb="FF373737"/>
        <rFont val="Calibri"/>
        <family val="2"/>
      </rPr>
      <t>in which they are responsible for living expenses.</t>
    </r>
  </si>
  <si>
    <t>Personal care and homemaker services</t>
  </si>
  <si>
    <r>
      <t>Services provided to assist beneficiaries with daily living activities</t>
    </r>
    <r>
      <rPr>
        <sz val="12"/>
        <color rgb="FF373737"/>
        <rFont val="Calibri"/>
        <family val="2"/>
      </rPr>
      <t>, such as bathing, dressing, housecleaning, and grocery shopping.</t>
    </r>
  </si>
  <si>
    <t>Select Health Plan From Drop-Down Below to view relevant capacity numbers</t>
  </si>
  <si>
    <t>CS Staffing Capacity Report
(All Counties)</t>
  </si>
  <si>
    <r>
      <rPr>
        <b/>
        <i/>
        <sz val="12"/>
        <color theme="1"/>
        <rFont val="Calibri"/>
        <family val="2"/>
        <scheme val="minor"/>
      </rPr>
      <t>Please complete the CS Capacity document on a quarterly basis or as update is needed</t>
    </r>
    <r>
      <rPr>
        <sz val="12"/>
        <color theme="1"/>
        <rFont val="Calibri"/>
        <family val="2"/>
        <scheme val="minor"/>
      </rPr>
      <t xml:space="preserve">
</t>
    </r>
    <r>
      <rPr>
        <i/>
        <sz val="12"/>
        <color theme="1"/>
        <rFont val="Calibri"/>
        <family val="2"/>
        <scheme val="minor"/>
      </rPr>
      <t>This report is required for participation in CS.</t>
    </r>
    <r>
      <rPr>
        <sz val="12"/>
        <color theme="1"/>
        <rFont val="Calibri"/>
        <family val="2"/>
        <scheme val="minor"/>
      </rPr>
      <t xml:space="preserve">
The purpose of the report is to:
</t>
    </r>
    <r>
      <rPr>
        <sz val="12"/>
        <color theme="1"/>
        <rFont val="Calibri"/>
        <family val="2"/>
      </rPr>
      <t xml:space="preserve">• </t>
    </r>
    <r>
      <rPr>
        <sz val="12"/>
        <color theme="1"/>
        <rFont val="Calibri"/>
        <family val="2"/>
        <scheme val="minor"/>
      </rPr>
      <t>Fulfill required reporting expectations for CA-DHCS regarding CS network</t>
    </r>
    <r>
      <rPr>
        <sz val="12"/>
        <rFont val="Calibri"/>
        <family val="2"/>
        <scheme val="minor"/>
      </rPr>
      <t xml:space="preserve"> capacity</t>
    </r>
    <r>
      <rPr>
        <sz val="12"/>
        <color theme="1"/>
        <rFont val="Calibri"/>
        <family val="2"/>
        <scheme val="minor"/>
      </rPr>
      <t xml:space="preserve">
• Track CS Provider capacity readiness
• Support local and regional capacity analysis efforts
• Determine eligibility for capacity-related incentives
• </t>
    </r>
    <r>
      <rPr>
        <sz val="12"/>
        <rFont val="Calibri"/>
        <family val="2"/>
        <scheme val="minor"/>
      </rPr>
      <t>Allow MCPs to ensure CS providers have the appropriate capacity to serve potential CS members in each county</t>
    </r>
  </si>
  <si>
    <t>This tab requires CS providers to complete the yellow cells. The purpose of this information is to allow CS providers to appropriately identify CS resouces allocations across their contracted MCPs for CS in each county.
The Market Share for each contracted MCP identifies the breakdown of CS eligible and enrolled members that your organization’s will serve for each contracted MCP.</t>
  </si>
  <si>
    <t>MCPs Worksheet Instructions</t>
  </si>
  <si>
    <t>CS MCPs</t>
  </si>
  <si>
    <r>
      <t xml:space="preserve">This CS Capacity document contain 3 worksheets that must be completed: </t>
    </r>
    <r>
      <rPr>
        <b/>
        <sz val="12"/>
        <color theme="1"/>
        <rFont val="Calibri"/>
        <family val="2"/>
        <scheme val="minor"/>
      </rPr>
      <t>CS</t>
    </r>
    <r>
      <rPr>
        <sz val="12"/>
        <color theme="1"/>
        <rFont val="Calibri"/>
        <family val="2"/>
        <scheme val="minor"/>
      </rPr>
      <t xml:space="preserve"> </t>
    </r>
    <r>
      <rPr>
        <b/>
        <sz val="12"/>
        <color theme="1"/>
        <rFont val="Calibri"/>
        <family val="2"/>
        <scheme val="minor"/>
      </rPr>
      <t>Location</t>
    </r>
    <r>
      <rPr>
        <sz val="12"/>
        <color theme="1"/>
        <rFont val="Calibri"/>
        <family val="2"/>
        <scheme val="minor"/>
      </rPr>
      <t xml:space="preserve">, </t>
    </r>
    <r>
      <rPr>
        <b/>
        <sz val="12"/>
        <color theme="1"/>
        <rFont val="Calibri"/>
        <family val="2"/>
        <scheme val="minor"/>
      </rPr>
      <t xml:space="preserve">CS Referral Capacity, and CS MCPs. </t>
    </r>
    <r>
      <rPr>
        <sz val="12"/>
        <color theme="1"/>
        <rFont val="Calibri"/>
        <family val="2"/>
        <scheme val="minor"/>
      </rPr>
      <t>After completed, please save this file as CS Capacity Report_[</t>
    </r>
    <r>
      <rPr>
        <i/>
        <sz val="12"/>
        <color theme="1"/>
        <rFont val="Calibri"/>
        <family val="2"/>
        <scheme val="minor"/>
      </rPr>
      <t>Organization Name</t>
    </r>
    <r>
      <rPr>
        <sz val="12"/>
        <color theme="1"/>
        <rFont val="Calibri"/>
        <family val="2"/>
        <scheme val="minor"/>
      </rPr>
      <t xml:space="preserve">] and email this back to us at CalAimCapacity@healthnet.com. </t>
    </r>
  </si>
  <si>
    <t>Aids Foundation Health</t>
  </si>
  <si>
    <t>Orange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</si>
</sst>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rgb="FF000000"/>
      <name val="Calibri"/>
      <family val="2"/>
    </font>
    <font>
      <b/>
      <sz val="11"/>
      <color rgb="FF000000"/>
      <name val="Calibri"/>
      <family val="2"/>
    </font>
    <font>
      <sz val="11"/>
      <color rgb="FF000000"/>
      <name val="Calibri"/>
      <family val="2"/>
    </font>
    <font>
      <b/>
      <i/>
      <sz val="20"/>
      <color rgb="FF000000"/>
      <name val="Calibri"/>
      <family val="2"/>
    </font>
    <font>
      <b/>
      <i/>
      <sz val="16"/>
      <color rgb="FF000000"/>
      <name val="Calibri"/>
      <family val="2"/>
    </font>
    <font>
      <sz val="11"/>
      <color rgb="FF000000"/>
      <name val="Calibri"/>
      <family val="2"/>
    </font>
    <font>
      <b/>
      <sz val="11"/>
      <color theme="1"/>
      <name val="Calibri"/>
      <family val="2"/>
      <scheme val="minor"/>
    </font>
    <font>
      <sz val="12"/>
      <color theme="1"/>
      <name val="Calibri"/>
      <family val="2"/>
      <scheme val="minor"/>
    </font>
    <font>
      <b/>
      <sz val="20"/>
      <color rgb="FFFF0000"/>
      <name val="Calibri"/>
      <family val="2"/>
    </font>
    <font>
      <b/>
      <i/>
      <sz val="12"/>
      <color theme="1"/>
      <name val="Calibri"/>
      <family val="2"/>
      <scheme val="minor"/>
    </font>
    <font>
      <b/>
      <sz val="16"/>
      <color theme="1"/>
      <name val="Calibri"/>
      <family val="2"/>
      <scheme val="minor"/>
    </font>
    <font>
      <i/>
      <sz val="11"/>
      <color rgb="FF000000"/>
      <name val="Calibri"/>
      <family val="2"/>
    </font>
    <font>
      <sz val="12"/>
      <name val="Calibri"/>
      <family val="2"/>
      <scheme val="minor"/>
    </font>
    <font>
      <sz val="8"/>
      <name val="Calibri"/>
      <family val="2"/>
    </font>
    <font>
      <b/>
      <sz val="12"/>
      <color rgb="FFFFFFFF"/>
      <name val="Calibri"/>
      <family val="2"/>
      <scheme val="minor"/>
    </font>
    <font>
      <sz val="12"/>
      <color rgb="FF000000"/>
      <name val="Calibri"/>
      <family val="2"/>
      <scheme val="minor"/>
    </font>
    <font>
      <b/>
      <sz val="11"/>
      <color rgb="FFFF0000"/>
      <name val="Calibri"/>
      <family val="2"/>
      <scheme val="minor"/>
    </font>
    <font>
      <b/>
      <i/>
      <sz val="8"/>
      <color rgb="FF000000"/>
      <name val="Calibri"/>
      <family val="2"/>
    </font>
    <font>
      <sz val="12"/>
      <color theme="1"/>
      <name val="Calibri"/>
      <family val="2"/>
    </font>
    <font>
      <i/>
      <sz val="11"/>
      <color theme="1"/>
      <name val="Calibri"/>
      <family val="2"/>
      <scheme val="minor"/>
    </font>
    <font>
      <i/>
      <sz val="12"/>
      <color theme="1"/>
      <name val="Calibri"/>
      <family val="2"/>
      <scheme val="minor"/>
    </font>
    <font>
      <b/>
      <sz val="12"/>
      <color theme="1"/>
      <name val="Calibri"/>
      <family val="2"/>
      <scheme val="minor"/>
    </font>
    <font>
      <sz val="11"/>
      <color theme="1"/>
      <name val="Calibri"/>
      <family val="2"/>
    </font>
    <font>
      <sz val="11"/>
      <color rgb="FFFF0000"/>
      <name val="Calibri"/>
      <family val="2"/>
    </font>
    <font>
      <b/>
      <sz val="18"/>
      <color theme="1"/>
      <name val="Calibri"/>
      <family val="2"/>
      <scheme val="minor"/>
    </font>
    <font>
      <b/>
      <sz val="11"/>
      <color theme="0"/>
      <name val="Calibri"/>
      <family val="2"/>
      <scheme val="minor"/>
    </font>
    <font>
      <sz val="11"/>
      <color rgb="FF000000"/>
      <name val="Calibri"/>
      <family val="2"/>
    </font>
    <font>
      <b/>
      <sz val="11"/>
      <color theme="0"/>
      <name val="Calibri"/>
      <family val="2"/>
    </font>
    <font>
      <sz val="11"/>
      <color theme="0"/>
      <name val="Calibri"/>
      <family val="2"/>
    </font>
    <font>
      <sz val="11"/>
      <color rgb="FFFF0000"/>
      <name val="Calibri"/>
      <family val="2"/>
      <scheme val="minor"/>
    </font>
    <font>
      <b/>
      <sz val="11"/>
      <color theme="8"/>
      <name val="Calibri"/>
      <family val="2"/>
    </font>
    <font>
      <b/>
      <i/>
      <sz val="18"/>
      <color rgb="FF000000"/>
      <name val="Calibri"/>
      <family val="2"/>
    </font>
    <font>
      <sz val="12"/>
      <color rgb="FF373737"/>
      <name val="Calibri"/>
      <family val="2"/>
    </font>
    <font>
      <b/>
      <sz val="12"/>
      <color rgb="FF373737"/>
      <name val="Calibri"/>
      <family val="2"/>
    </font>
  </fonts>
  <fills count="24">
    <fill>
      <patternFill patternType="none"/>
    </fill>
    <fill>
      <patternFill patternType="gray125"/>
    </fill>
    <fill>
      <patternFill patternType="solid">
        <fgColor rgb="FFFDE9D9"/>
        <bgColor rgb="FFFDE9D9"/>
      </patternFill>
    </fill>
    <fill>
      <patternFill patternType="solid">
        <fgColor theme="0"/>
        <bgColor rgb="FFFBD4B4"/>
      </patternFill>
    </fill>
    <fill>
      <patternFill patternType="solid">
        <fgColor theme="0"/>
        <bgColor indexed="64"/>
      </patternFill>
    </fill>
    <fill>
      <patternFill patternType="solid">
        <fgColor theme="0"/>
        <bgColor rgb="FFB6DDE8"/>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rgb="FFDAEEF3"/>
      </patternFill>
    </fill>
    <fill>
      <patternFill patternType="solid">
        <fgColor theme="4" tint="0.79998168889431442"/>
        <bgColor rgb="FFB6DDE8"/>
      </patternFill>
    </fill>
    <fill>
      <patternFill patternType="solid">
        <fgColor theme="0" tint="-4.9989318521683403E-2"/>
        <bgColor rgb="FFDAEEF3"/>
      </patternFill>
    </fill>
    <fill>
      <patternFill patternType="solid">
        <fgColor theme="9" tint="0.79998168889431442"/>
        <bgColor indexed="64"/>
      </patternFill>
    </fill>
    <fill>
      <patternFill patternType="solid">
        <fgColor rgb="FFD1E5F6"/>
        <bgColor indexed="64"/>
      </patternFill>
    </fill>
    <fill>
      <patternFill patternType="solid">
        <fgColor rgb="FF0072B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4"/>
        <bgColor theme="4"/>
      </patternFill>
    </fill>
    <fill>
      <patternFill patternType="solid">
        <fgColor rgb="FFFFC000"/>
        <bgColor indexed="64"/>
      </patternFill>
    </fill>
    <fill>
      <patternFill patternType="solid">
        <fgColor theme="1"/>
        <bgColor indexed="64"/>
      </patternFill>
    </fill>
    <fill>
      <patternFill patternType="solid">
        <fgColor theme="2" tint="-9.9978637043366805E-2"/>
        <bgColor indexed="64"/>
      </patternFill>
    </fill>
    <fill>
      <patternFill patternType="solid">
        <fgColor theme="2"/>
        <bgColor indexed="64"/>
      </patternFill>
    </fill>
  </fills>
  <borders count="6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rgb="FFFFFFFF"/>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diagonal/>
    </border>
    <border>
      <left/>
      <right style="thin">
        <color theme="1"/>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FFFF"/>
      </left>
      <right/>
      <top/>
      <bottom style="medium">
        <color theme="0"/>
      </bottom>
      <diagonal/>
    </border>
    <border>
      <left/>
      <right/>
      <top/>
      <bottom style="medium">
        <color theme="0"/>
      </bottom>
      <diagonal/>
    </border>
    <border>
      <left/>
      <right style="thin">
        <color indexed="64"/>
      </right>
      <top/>
      <bottom style="medium">
        <color theme="0"/>
      </bottom>
      <diagonal/>
    </border>
    <border>
      <left style="medium">
        <color rgb="FFFFFFFF"/>
      </left>
      <right/>
      <top style="medium">
        <color theme="0"/>
      </top>
      <bottom style="medium">
        <color theme="0"/>
      </bottom>
      <diagonal/>
    </border>
    <border>
      <left/>
      <right/>
      <top style="medium">
        <color theme="0"/>
      </top>
      <bottom style="medium">
        <color theme="0"/>
      </bottom>
      <diagonal/>
    </border>
    <border>
      <left/>
      <right style="thin">
        <color indexed="64"/>
      </right>
      <top style="medium">
        <color theme="0"/>
      </top>
      <bottom style="medium">
        <color theme="0"/>
      </bottom>
      <diagonal/>
    </border>
    <border>
      <left style="medium">
        <color rgb="FFFFFFFF"/>
      </left>
      <right/>
      <top style="medium">
        <color theme="0"/>
      </top>
      <bottom/>
      <diagonal/>
    </border>
    <border>
      <left/>
      <right/>
      <top style="medium">
        <color theme="0"/>
      </top>
      <bottom/>
      <diagonal/>
    </border>
    <border>
      <left/>
      <right style="thin">
        <color indexed="64"/>
      </right>
      <top style="medium">
        <color theme="0"/>
      </top>
      <bottom/>
      <diagonal/>
    </border>
    <border>
      <left/>
      <right style="thin">
        <color indexed="64"/>
      </right>
      <top style="thin">
        <color indexed="64"/>
      </top>
      <bottom style="medium">
        <color indexed="64"/>
      </bottom>
      <diagonal/>
    </border>
  </borders>
  <cellStyleXfs count="12">
    <xf numFmtId="0" fontId="0" fillId="0" borderId="0"/>
    <xf numFmtId="9" fontId="13" fillId="0" borderId="0" applyFont="0" applyFill="0" applyBorder="0" applyAlignment="0" applyProtection="0"/>
    <xf numFmtId="0" fontId="7" fillId="0" borderId="1"/>
    <xf numFmtId="0" fontId="5" fillId="0" borderId="1"/>
    <xf numFmtId="0" fontId="10" fillId="0" borderId="1"/>
    <xf numFmtId="9" fontId="10" fillId="0" borderId="1" applyFont="0" applyFill="0" applyBorder="0" applyAlignment="0" applyProtection="0"/>
    <xf numFmtId="0" fontId="4" fillId="0" borderId="1"/>
    <xf numFmtId="0" fontId="4" fillId="0" borderId="1"/>
    <xf numFmtId="0" fontId="3" fillId="0" borderId="1"/>
    <xf numFmtId="0" fontId="3" fillId="0" borderId="1"/>
    <xf numFmtId="0" fontId="34" fillId="0" borderId="1"/>
    <xf numFmtId="0" fontId="2" fillId="0" borderId="1"/>
  </cellStyleXfs>
  <cellXfs count="216">
    <xf numFmtId="0" fontId="0" fillId="0" borderId="0" xfId="0"/>
    <xf numFmtId="0" fontId="0" fillId="0" borderId="1" xfId="0" applyBorder="1"/>
    <xf numFmtId="0" fontId="0" fillId="0" borderId="1" xfId="0" applyBorder="1" applyAlignment="1">
      <alignment wrapText="1"/>
    </xf>
    <xf numFmtId="0" fontId="0" fillId="0" borderId="2" xfId="0" applyBorder="1" applyAlignment="1">
      <alignment wrapText="1"/>
    </xf>
    <xf numFmtId="0" fontId="9" fillId="2" borderId="2" xfId="0" applyFont="1" applyFill="1" applyBorder="1" applyAlignment="1">
      <alignment horizontal="right" wrapText="1"/>
    </xf>
    <xf numFmtId="0" fontId="11" fillId="3" borderId="1" xfId="0" applyFont="1" applyFill="1" applyBorder="1" applyAlignment="1">
      <alignment horizontal="left" vertical="center"/>
    </xf>
    <xf numFmtId="0" fontId="12" fillId="3" borderId="1" xfId="0" applyFont="1" applyFill="1" applyBorder="1" applyAlignment="1">
      <alignment horizontal="left" vertical="center"/>
    </xf>
    <xf numFmtId="0" fontId="9" fillId="5"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 xfId="0" applyFont="1" applyFill="1" applyBorder="1" applyAlignment="1">
      <alignment vertical="center" wrapText="1"/>
    </xf>
    <xf numFmtId="0" fontId="9" fillId="5" borderId="1" xfId="0" applyFont="1" applyFill="1" applyBorder="1" applyAlignment="1">
      <alignment vertical="center" wrapText="1"/>
    </xf>
    <xf numFmtId="0" fontId="9" fillId="4" borderId="1" xfId="0" applyFont="1" applyFill="1" applyBorder="1" applyAlignment="1">
      <alignment vertical="center"/>
    </xf>
    <xf numFmtId="0" fontId="14" fillId="0" borderId="0" xfId="0" applyFont="1"/>
    <xf numFmtId="14" fontId="0" fillId="0" borderId="0" xfId="0" applyNumberFormat="1"/>
    <xf numFmtId="0" fontId="9" fillId="0" borderId="1" xfId="0" applyFont="1" applyBorder="1" applyAlignment="1">
      <alignment horizontal="center" vertical="center" wrapText="1"/>
    </xf>
    <xf numFmtId="9" fontId="0" fillId="0" borderId="0" xfId="1" applyFont="1" applyAlignment="1">
      <alignment horizontal="center"/>
    </xf>
    <xf numFmtId="0" fontId="10" fillId="0" borderId="0" xfId="0" applyFont="1"/>
    <xf numFmtId="0" fontId="10" fillId="10" borderId="2" xfId="0" applyFont="1" applyFill="1" applyBorder="1" applyAlignment="1">
      <alignment horizontal="right" wrapText="1"/>
    </xf>
    <xf numFmtId="9" fontId="10" fillId="7" borderId="2" xfId="1" applyFont="1" applyFill="1" applyBorder="1" applyAlignment="1">
      <alignment wrapText="1"/>
    </xf>
    <xf numFmtId="0" fontId="9" fillId="0" borderId="1" xfId="0" applyFont="1" applyBorder="1" applyAlignment="1">
      <alignment horizontal="center"/>
    </xf>
    <xf numFmtId="1" fontId="0" fillId="0" borderId="2" xfId="0" applyNumberFormat="1" applyBorder="1" applyAlignment="1">
      <alignment wrapText="1"/>
    </xf>
    <xf numFmtId="1" fontId="0" fillId="0" borderId="0" xfId="0" applyNumberFormat="1"/>
    <xf numFmtId="49" fontId="0" fillId="0" borderId="0" xfId="0" applyNumberFormat="1"/>
    <xf numFmtId="0" fontId="9" fillId="0" borderId="0" xfId="0" applyFont="1"/>
    <xf numFmtId="0" fontId="10" fillId="0" borderId="15" xfId="0" applyFont="1" applyBorder="1"/>
    <xf numFmtId="0" fontId="0" fillId="0" borderId="14" xfId="0" applyBorder="1"/>
    <xf numFmtId="0" fontId="0" fillId="0" borderId="16" xfId="0" applyBorder="1"/>
    <xf numFmtId="0" fontId="10" fillId="10" borderId="18" xfId="0" applyFont="1" applyFill="1" applyBorder="1" applyAlignment="1">
      <alignment horizontal="right" wrapText="1"/>
    </xf>
    <xf numFmtId="0" fontId="0" fillId="0" borderId="19" xfId="0" applyBorder="1"/>
    <xf numFmtId="0" fontId="10" fillId="10" borderId="3" xfId="0" applyFont="1" applyFill="1" applyBorder="1" applyAlignment="1">
      <alignment horizontal="right" wrapText="1"/>
    </xf>
    <xf numFmtId="9" fontId="0" fillId="7" borderId="4" xfId="1" applyFont="1" applyFill="1" applyBorder="1" applyAlignment="1">
      <alignment wrapText="1"/>
    </xf>
    <xf numFmtId="0" fontId="0" fillId="0" borderId="17" xfId="0" applyBorder="1"/>
    <xf numFmtId="49" fontId="10" fillId="0" borderId="0" xfId="0" applyNumberFormat="1" applyFont="1"/>
    <xf numFmtId="0" fontId="0" fillId="11" borderId="2" xfId="0" applyFill="1" applyBorder="1" applyAlignment="1">
      <alignment wrapText="1"/>
    </xf>
    <xf numFmtId="9" fontId="10" fillId="7" borderId="2" xfId="1" applyFont="1" applyFill="1" applyBorder="1" applyAlignment="1" applyProtection="1">
      <alignment wrapText="1"/>
      <protection locked="0"/>
    </xf>
    <xf numFmtId="9" fontId="0" fillId="7" borderId="2" xfId="1" applyFont="1" applyFill="1" applyBorder="1" applyAlignment="1" applyProtection="1">
      <alignment wrapText="1"/>
      <protection locked="0"/>
    </xf>
    <xf numFmtId="1" fontId="0" fillId="0" borderId="0" xfId="0" applyNumberFormat="1" applyProtection="1">
      <protection locked="0"/>
    </xf>
    <xf numFmtId="1" fontId="10" fillId="0" borderId="0" xfId="0" applyNumberFormat="1" applyFont="1" applyProtection="1">
      <protection locked="0"/>
    </xf>
    <xf numFmtId="0" fontId="0" fillId="0" borderId="0" xfId="0" applyProtection="1">
      <protection locked="0"/>
    </xf>
    <xf numFmtId="2" fontId="0" fillId="0" borderId="0" xfId="0" applyNumberFormat="1" applyProtection="1">
      <protection locked="0"/>
    </xf>
    <xf numFmtId="2" fontId="10" fillId="0" borderId="0" xfId="0" applyNumberFormat="1" applyFont="1" applyProtection="1">
      <protection locked="0"/>
    </xf>
    <xf numFmtId="0" fontId="14" fillId="7" borderId="2" xfId="0" applyFont="1" applyFill="1" applyBorder="1" applyAlignment="1">
      <alignment horizontal="center" vertical="center" wrapText="1"/>
    </xf>
    <xf numFmtId="0" fontId="14" fillId="7" borderId="2" xfId="0" applyFont="1" applyFill="1" applyBorder="1" applyAlignment="1">
      <alignment horizontal="center" vertical="center"/>
    </xf>
    <xf numFmtId="0" fontId="14" fillId="11" borderId="2"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4" fillId="15"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14" fillId="16" borderId="2" xfId="0" applyFont="1" applyFill="1" applyBorder="1" applyAlignment="1">
      <alignment horizontal="center" vertical="center" wrapText="1"/>
    </xf>
    <xf numFmtId="49" fontId="14" fillId="16" borderId="2" xfId="0" applyNumberFormat="1" applyFont="1" applyFill="1" applyBorder="1" applyAlignment="1" applyProtection="1">
      <alignment horizontal="center" vertical="center" wrapText="1"/>
      <protection locked="0"/>
    </xf>
    <xf numFmtId="0" fontId="10" fillId="0" borderId="2" xfId="0" applyFont="1" applyBorder="1" applyAlignment="1">
      <alignment wrapText="1"/>
    </xf>
    <xf numFmtId="0" fontId="25" fillId="3" borderId="1" xfId="0" applyFont="1" applyFill="1" applyBorder="1" applyAlignment="1">
      <alignment horizontal="left" vertical="center" wrapText="1"/>
    </xf>
    <xf numFmtId="0" fontId="19" fillId="0" borderId="0" xfId="0" applyFont="1"/>
    <xf numFmtId="0" fontId="9" fillId="0" borderId="15" xfId="0" applyFont="1" applyBorder="1"/>
    <xf numFmtId="0" fontId="6" fillId="0" borderId="1" xfId="2" applyFont="1" applyAlignment="1">
      <alignment horizontal="left" vertical="center"/>
    </xf>
    <xf numFmtId="0" fontId="8" fillId="3" borderId="1" xfId="0" applyFont="1" applyFill="1" applyBorder="1" applyAlignment="1">
      <alignment horizontal="center"/>
    </xf>
    <xf numFmtId="0" fontId="0" fillId="0" borderId="2" xfId="0" applyBorder="1"/>
    <xf numFmtId="0" fontId="0" fillId="0" borderId="27" xfId="0" applyBorder="1"/>
    <xf numFmtId="0" fontId="0" fillId="17" borderId="28" xfId="0" applyFill="1" applyBorder="1"/>
    <xf numFmtId="0" fontId="0" fillId="0" borderId="18" xfId="0" applyBorder="1"/>
    <xf numFmtId="0" fontId="0" fillId="17" borderId="25" xfId="0" applyFill="1" applyBorder="1"/>
    <xf numFmtId="0" fontId="0" fillId="0" borderId="3" xfId="0" applyBorder="1"/>
    <xf numFmtId="0" fontId="0" fillId="17" borderId="26" xfId="0" applyFill="1" applyBorder="1"/>
    <xf numFmtId="2" fontId="0" fillId="0" borderId="2" xfId="0" applyNumberFormat="1" applyBorder="1"/>
    <xf numFmtId="0" fontId="10" fillId="0" borderId="1" xfId="0" applyFont="1" applyFill="1" applyBorder="1"/>
    <xf numFmtId="0" fontId="5" fillId="0" borderId="1" xfId="2" applyFont="1" applyAlignment="1">
      <alignment horizontal="left" vertical="center"/>
    </xf>
    <xf numFmtId="0" fontId="5" fillId="0" borderId="1" xfId="3"/>
    <xf numFmtId="10" fontId="5" fillId="0" borderId="1" xfId="3" applyNumberFormat="1"/>
    <xf numFmtId="3" fontId="5" fillId="0" borderId="1" xfId="3" applyNumberFormat="1"/>
    <xf numFmtId="0" fontId="27" fillId="0" borderId="1" xfId="3" applyFont="1"/>
    <xf numFmtId="0" fontId="14" fillId="7" borderId="2" xfId="4" applyFont="1" applyFill="1" applyBorder="1" applyAlignment="1">
      <alignment horizontal="center" vertical="center" wrapText="1"/>
    </xf>
    <xf numFmtId="0" fontId="30" fillId="0" borderId="34" xfId="0" applyFont="1" applyBorder="1"/>
    <xf numFmtId="0" fontId="30" fillId="0" borderId="35" xfId="0" applyFont="1" applyBorder="1"/>
    <xf numFmtId="0" fontId="30" fillId="0" borderId="36" xfId="0" applyFont="1" applyBorder="1"/>
    <xf numFmtId="0" fontId="30" fillId="0" borderId="37" xfId="0" applyFont="1" applyBorder="1"/>
    <xf numFmtId="0" fontId="30" fillId="0" borderId="38" xfId="0" applyFont="1" applyBorder="1"/>
    <xf numFmtId="0" fontId="30" fillId="0" borderId="39" xfId="0" applyFont="1" applyBorder="1"/>
    <xf numFmtId="0" fontId="14" fillId="7" borderId="5" xfId="4" applyNumberFormat="1" applyFont="1" applyFill="1" applyBorder="1" applyAlignment="1">
      <alignment horizontal="center" vertical="center" wrapText="1"/>
    </xf>
    <xf numFmtId="0" fontId="14" fillId="7" borderId="23" xfId="4" applyNumberFormat="1" applyFont="1" applyFill="1" applyBorder="1" applyAlignment="1">
      <alignment horizontal="center" vertical="center" wrapText="1"/>
    </xf>
    <xf numFmtId="0" fontId="30" fillId="0" borderId="40" xfId="0" applyFont="1" applyBorder="1"/>
    <xf numFmtId="0" fontId="30" fillId="0" borderId="21" xfId="0" applyFont="1" applyBorder="1"/>
    <xf numFmtId="0" fontId="30" fillId="0" borderId="41" xfId="0" applyFont="1" applyBorder="1"/>
    <xf numFmtId="0" fontId="31" fillId="0" borderId="0" xfId="0" applyFont="1"/>
    <xf numFmtId="0" fontId="18" fillId="0" borderId="0" xfId="0" applyFont="1"/>
    <xf numFmtId="0" fontId="14" fillId="19" borderId="42" xfId="2" applyNumberFormat="1" applyFont="1" applyFill="1" applyBorder="1" applyAlignment="1">
      <alignment horizontal="left" vertical="center"/>
    </xf>
    <xf numFmtId="0" fontId="10" fillId="20" borderId="2" xfId="0" applyFont="1" applyFill="1" applyBorder="1" applyProtection="1">
      <protection locked="0"/>
    </xf>
    <xf numFmtId="0" fontId="33" fillId="21" borderId="2" xfId="0" applyFont="1" applyFill="1" applyBorder="1" applyAlignment="1">
      <alignment horizontal="center" vertical="center" wrapText="1"/>
    </xf>
    <xf numFmtId="0" fontId="32" fillId="0" borderId="1" xfId="0" applyFont="1" applyFill="1" applyBorder="1"/>
    <xf numFmtId="0" fontId="0" fillId="0" borderId="1" xfId="0" applyFill="1" applyBorder="1"/>
    <xf numFmtId="0" fontId="0" fillId="0" borderId="1" xfId="0" applyFont="1" applyFill="1" applyBorder="1"/>
    <xf numFmtId="0" fontId="0" fillId="7" borderId="2" xfId="0" applyFill="1" applyBorder="1" applyProtection="1">
      <protection locked="0"/>
    </xf>
    <xf numFmtId="9" fontId="10" fillId="0" borderId="25" xfId="1" applyFont="1" applyFill="1" applyBorder="1" applyAlignment="1" applyProtection="1">
      <alignment horizontal="center" wrapText="1"/>
    </xf>
    <xf numFmtId="0" fontId="10" fillId="7" borderId="2" xfId="0" applyFont="1" applyFill="1" applyBorder="1" applyProtection="1">
      <protection locked="0"/>
    </xf>
    <xf numFmtId="0" fontId="36" fillId="21" borderId="0" xfId="0" applyFont="1" applyFill="1"/>
    <xf numFmtId="0" fontId="33" fillId="21" borderId="32" xfId="10" applyFont="1" applyFill="1" applyBorder="1" applyAlignment="1">
      <alignment horizontal="center" vertical="center"/>
    </xf>
    <xf numFmtId="0" fontId="36" fillId="21" borderId="1" xfId="0" applyFont="1" applyFill="1" applyBorder="1"/>
    <xf numFmtId="0" fontId="10" fillId="0" borderId="2" xfId="0" applyFont="1" applyBorder="1"/>
    <xf numFmtId="0" fontId="32" fillId="0" borderId="1" xfId="11" applyFont="1"/>
    <xf numFmtId="0" fontId="2" fillId="0" borderId="1" xfId="11"/>
    <xf numFmtId="0" fontId="37" fillId="0" borderId="1" xfId="11" applyFont="1"/>
    <xf numFmtId="0" fontId="10" fillId="0" borderId="1" xfId="11" applyFont="1" applyAlignment="1">
      <alignment vertical="center"/>
    </xf>
    <xf numFmtId="0" fontId="10" fillId="0" borderId="1" xfId="11" applyFont="1"/>
    <xf numFmtId="0" fontId="14" fillId="20" borderId="2" xfId="11" applyFont="1" applyFill="1" applyBorder="1" applyAlignment="1" applyProtection="1">
      <alignment horizontal="center" vertical="center" wrapText="1"/>
      <protection hidden="1"/>
    </xf>
    <xf numFmtId="0" fontId="14" fillId="22" borderId="2" xfId="11" applyFont="1" applyFill="1" applyBorder="1" applyAlignment="1">
      <alignment horizontal="center" vertical="center" wrapText="1"/>
    </xf>
    <xf numFmtId="0" fontId="10" fillId="0" borderId="1" xfId="11" applyFont="1" applyProtection="1">
      <protection hidden="1"/>
    </xf>
    <xf numFmtId="0" fontId="2" fillId="0" borderId="1" xfId="11" applyProtection="1">
      <protection locked="0"/>
    </xf>
    <xf numFmtId="9" fontId="0" fillId="23" borderId="0" xfId="0" applyNumberFormat="1" applyFill="1"/>
    <xf numFmtId="0" fontId="10" fillId="10" borderId="43" xfId="0" applyFont="1" applyFill="1" applyBorder="1" applyAlignment="1">
      <alignment horizontal="right" wrapText="1"/>
    </xf>
    <xf numFmtId="9" fontId="10" fillId="0" borderId="2" xfId="1" applyFont="1" applyFill="1" applyBorder="1" applyAlignment="1" applyProtection="1">
      <alignment horizontal="center" wrapText="1"/>
    </xf>
    <xf numFmtId="0" fontId="9" fillId="0" borderId="44" xfId="0" applyFont="1" applyBorder="1"/>
    <xf numFmtId="0" fontId="0" fillId="0" borderId="45" xfId="0" applyBorder="1"/>
    <xf numFmtId="0" fontId="10" fillId="0" borderId="45" xfId="0" applyFont="1" applyBorder="1"/>
    <xf numFmtId="9" fontId="10" fillId="23" borderId="4" xfId="1" applyFont="1" applyFill="1" applyBorder="1" applyAlignment="1" applyProtection="1">
      <alignment horizontal="center" wrapText="1"/>
    </xf>
    <xf numFmtId="9" fontId="10" fillId="23" borderId="26" xfId="1" applyFont="1" applyFill="1" applyBorder="1" applyAlignment="1" applyProtection="1">
      <alignment horizontal="center" wrapText="1"/>
    </xf>
    <xf numFmtId="0" fontId="9" fillId="0" borderId="28" xfId="0" applyFont="1" applyBorder="1"/>
    <xf numFmtId="0" fontId="0" fillId="18" borderId="27" xfId="0" applyFill="1" applyBorder="1"/>
    <xf numFmtId="0" fontId="9" fillId="0" borderId="46" xfId="0" applyFont="1" applyBorder="1"/>
    <xf numFmtId="0" fontId="9" fillId="0" borderId="47" xfId="0" applyFont="1" applyFill="1" applyBorder="1"/>
    <xf numFmtId="0" fontId="0" fillId="0" borderId="48" xfId="0" applyBorder="1"/>
    <xf numFmtId="0" fontId="0" fillId="16" borderId="32" xfId="0" applyFill="1" applyBorder="1"/>
    <xf numFmtId="0" fontId="0" fillId="16" borderId="33" xfId="0" applyFill="1" applyBorder="1" applyAlignment="1">
      <alignment horizontal="center"/>
    </xf>
    <xf numFmtId="0" fontId="10" fillId="23" borderId="49" xfId="0" applyFont="1" applyFill="1" applyBorder="1"/>
    <xf numFmtId="0" fontId="0" fillId="23" borderId="50" xfId="0" applyFill="1" applyBorder="1"/>
    <xf numFmtId="0" fontId="0" fillId="23" borderId="51" xfId="0" applyFill="1" applyBorder="1"/>
    <xf numFmtId="2" fontId="0" fillId="23" borderId="50" xfId="0" applyNumberFormat="1" applyFill="1" applyBorder="1"/>
    <xf numFmtId="2" fontId="0" fillId="0" borderId="48" xfId="0" applyNumberFormat="1" applyBorder="1"/>
    <xf numFmtId="0" fontId="9" fillId="0" borderId="7" xfId="0" applyFont="1" applyFill="1" applyBorder="1"/>
    <xf numFmtId="9" fontId="0" fillId="0" borderId="0" xfId="0" applyNumberFormat="1"/>
    <xf numFmtId="2" fontId="0" fillId="23" borderId="51" xfId="0" applyNumberFormat="1" applyFill="1" applyBorder="1"/>
    <xf numFmtId="0" fontId="2" fillId="7" borderId="1" xfId="11" applyFill="1" applyProtection="1">
      <protection locked="0"/>
    </xf>
    <xf numFmtId="0" fontId="39" fillId="0" borderId="0" xfId="0" applyFont="1"/>
    <xf numFmtId="0" fontId="10" fillId="16" borderId="33" xfId="0" applyFont="1" applyFill="1" applyBorder="1" applyAlignment="1">
      <alignment horizontal="center"/>
    </xf>
    <xf numFmtId="164" fontId="0" fillId="0" borderId="2" xfId="0" applyNumberFormat="1" applyBorder="1"/>
    <xf numFmtId="0" fontId="9" fillId="0" borderId="2" xfId="0" applyFont="1" applyBorder="1"/>
    <xf numFmtId="0" fontId="10" fillId="16" borderId="27" xfId="0" applyFont="1" applyFill="1" applyBorder="1" applyAlignment="1">
      <alignment horizontal="center"/>
    </xf>
    <xf numFmtId="0" fontId="9" fillId="0" borderId="18" xfId="0" applyFont="1" applyBorder="1"/>
    <xf numFmtId="0" fontId="9" fillId="0" borderId="25" xfId="0" applyFont="1" applyBorder="1"/>
    <xf numFmtId="0" fontId="0" fillId="0" borderId="4" xfId="0" applyBorder="1"/>
    <xf numFmtId="0" fontId="0" fillId="0" borderId="26" xfId="0" applyBorder="1"/>
    <xf numFmtId="0" fontId="9" fillId="4" borderId="46" xfId="0" applyFont="1" applyFill="1" applyBorder="1"/>
    <xf numFmtId="0" fontId="9" fillId="4" borderId="52" xfId="0" applyFont="1" applyFill="1" applyBorder="1"/>
    <xf numFmtId="0" fontId="9" fillId="4" borderId="53" xfId="0" applyFont="1" applyFill="1" applyBorder="1"/>
    <xf numFmtId="0" fontId="0" fillId="4" borderId="14" xfId="0" applyFill="1" applyBorder="1"/>
    <xf numFmtId="0" fontId="0" fillId="4" borderId="16" xfId="0" applyFill="1" applyBorder="1"/>
    <xf numFmtId="0" fontId="9" fillId="0" borderId="1" xfId="0" applyFont="1" applyFill="1" applyBorder="1"/>
    <xf numFmtId="0" fontId="2" fillId="0" borderId="1" xfId="11" applyFill="1" applyProtection="1"/>
    <xf numFmtId="0" fontId="14" fillId="20" borderId="29" xfId="11" applyFont="1" applyFill="1" applyBorder="1" applyAlignment="1" applyProtection="1">
      <alignment horizontal="center" vertical="center" wrapText="1"/>
      <protection hidden="1"/>
    </xf>
    <xf numFmtId="0" fontId="14" fillId="22" borderId="30" xfId="11" applyFont="1" applyFill="1" applyBorder="1" applyAlignment="1">
      <alignment horizontal="center" vertical="center" wrapText="1"/>
    </xf>
    <xf numFmtId="0" fontId="14" fillId="22" borderId="31" xfId="11" applyFont="1" applyFill="1" applyBorder="1" applyAlignment="1">
      <alignment horizontal="center" vertical="center" wrapText="1"/>
    </xf>
    <xf numFmtId="0" fontId="0" fillId="11" borderId="0" xfId="0" applyFill="1"/>
    <xf numFmtId="9" fontId="0" fillId="7" borderId="2" xfId="1" applyNumberFormat="1" applyFont="1" applyFill="1" applyBorder="1" applyProtection="1">
      <protection locked="0"/>
    </xf>
    <xf numFmtId="9" fontId="10" fillId="7" borderId="2" xfId="1" applyNumberFormat="1" applyFont="1" applyFill="1" applyBorder="1" applyProtection="1">
      <protection locked="0"/>
    </xf>
    <xf numFmtId="164" fontId="2" fillId="0" borderId="1" xfId="11" applyNumberFormat="1" applyFill="1" applyProtection="1"/>
    <xf numFmtId="164" fontId="9" fillId="0" borderId="0" xfId="0" applyNumberFormat="1" applyFont="1"/>
    <xf numFmtId="0" fontId="10" fillId="7" borderId="1" xfId="11" applyFont="1" applyFill="1" applyProtection="1">
      <protection locked="0" hidden="1"/>
    </xf>
    <xf numFmtId="0" fontId="9" fillId="0" borderId="13" xfId="0" applyFont="1" applyBorder="1"/>
    <xf numFmtId="0" fontId="0" fillId="0" borderId="63" xfId="0" applyBorder="1"/>
    <xf numFmtId="0" fontId="1" fillId="7" borderId="1" xfId="11" applyFont="1" applyFill="1" applyProtection="1">
      <protection locked="0"/>
    </xf>
    <xf numFmtId="0" fontId="23" fillId="12" borderId="60" xfId="0" applyFont="1" applyFill="1" applyBorder="1" applyAlignment="1">
      <alignment horizontal="left" vertical="center" wrapText="1" readingOrder="1"/>
    </xf>
    <xf numFmtId="0" fontId="23" fillId="12" borderId="61" xfId="0" applyFont="1" applyFill="1" applyBorder="1" applyAlignment="1">
      <alignment horizontal="left" vertical="center" wrapText="1" readingOrder="1"/>
    </xf>
    <xf numFmtId="0" fontId="23" fillId="12" borderId="62" xfId="0" applyFont="1" applyFill="1" applyBorder="1" applyAlignment="1">
      <alignment horizontal="left" vertical="center" wrapText="1" readingOrder="1"/>
    </xf>
    <xf numFmtId="0" fontId="22" fillId="13" borderId="20" xfId="0" applyFont="1" applyFill="1" applyBorder="1" applyAlignment="1">
      <alignment horizontal="center" vertical="center" wrapText="1" readingOrder="1"/>
    </xf>
    <xf numFmtId="0" fontId="22" fillId="13" borderId="1" xfId="0" applyFont="1" applyFill="1" applyBorder="1" applyAlignment="1">
      <alignment horizontal="center" vertical="center" wrapText="1" readingOrder="1"/>
    </xf>
    <xf numFmtId="0" fontId="22" fillId="13" borderId="8" xfId="0" applyFont="1" applyFill="1" applyBorder="1" applyAlignment="1">
      <alignment horizontal="center" vertical="center" wrapText="1" readingOrder="1"/>
    </xf>
    <xf numFmtId="0" fontId="23" fillId="12" borderId="54" xfId="0" applyFont="1" applyFill="1" applyBorder="1" applyAlignment="1">
      <alignment horizontal="left" vertical="center" wrapText="1" readingOrder="1"/>
    </xf>
    <xf numFmtId="0" fontId="23" fillId="12" borderId="55" xfId="0" applyFont="1" applyFill="1" applyBorder="1" applyAlignment="1">
      <alignment horizontal="left" vertical="center" wrapText="1" readingOrder="1"/>
    </xf>
    <xf numFmtId="0" fontId="23" fillId="12" borderId="57" xfId="0" applyFont="1" applyFill="1" applyBorder="1" applyAlignment="1">
      <alignment horizontal="left" vertical="center" wrapText="1" readingOrder="1"/>
    </xf>
    <xf numFmtId="0" fontId="23" fillId="12" borderId="58" xfId="0" applyFont="1" applyFill="1" applyBorder="1" applyAlignment="1">
      <alignment horizontal="left" vertical="center" wrapText="1" readingOrder="1"/>
    </xf>
    <xf numFmtId="0" fontId="23" fillId="12" borderId="56" xfId="0" applyFont="1" applyFill="1" applyBorder="1" applyAlignment="1">
      <alignment horizontal="left" vertical="center" wrapText="1" readingOrder="1"/>
    </xf>
    <xf numFmtId="0" fontId="23" fillId="12" borderId="59" xfId="0" applyFont="1" applyFill="1" applyBorder="1" applyAlignment="1">
      <alignment horizontal="left" vertical="center" wrapText="1" readingOrder="1"/>
    </xf>
    <xf numFmtId="0" fontId="18" fillId="6" borderId="2" xfId="0" applyFont="1" applyFill="1" applyBorder="1" applyAlignment="1">
      <alignment horizontal="center" wrapText="1"/>
    </xf>
    <xf numFmtId="0" fontId="18" fillId="6" borderId="11" xfId="0" applyFont="1" applyFill="1" applyBorder="1" applyAlignment="1">
      <alignment horizontal="center" wrapText="1"/>
    </xf>
    <xf numFmtId="0" fontId="18" fillId="6" borderId="12" xfId="0" applyFont="1" applyFill="1" applyBorder="1" applyAlignment="1">
      <alignment horizontal="center" wrapText="1"/>
    </xf>
    <xf numFmtId="0" fontId="18" fillId="6" borderId="13" xfId="0" applyFont="1" applyFill="1" applyBorder="1" applyAlignment="1">
      <alignment horizontal="center" wrapText="1"/>
    </xf>
    <xf numFmtId="0" fontId="15" fillId="7" borderId="5" xfId="0" quotePrefix="1" applyFont="1" applyFill="1" applyBorder="1" applyAlignment="1">
      <alignment horizontal="left" vertical="center" wrapText="1"/>
    </xf>
    <xf numFmtId="0" fontId="15" fillId="7" borderId="21" xfId="0" quotePrefix="1" applyFont="1" applyFill="1" applyBorder="1" applyAlignment="1">
      <alignment horizontal="left" vertical="center" wrapText="1"/>
    </xf>
    <xf numFmtId="0" fontId="15" fillId="7" borderId="6" xfId="0" quotePrefix="1" applyFont="1" applyFill="1" applyBorder="1" applyAlignment="1">
      <alignment horizontal="left" vertical="center" wrapText="1"/>
    </xf>
    <xf numFmtId="0" fontId="15" fillId="7" borderId="7" xfId="0" quotePrefix="1" applyFont="1" applyFill="1" applyBorder="1" applyAlignment="1">
      <alignment horizontal="left" vertical="center" wrapText="1"/>
    </xf>
    <xf numFmtId="0" fontId="15" fillId="7" borderId="1" xfId="0" quotePrefix="1" applyFont="1" applyFill="1" applyBorder="1" applyAlignment="1">
      <alignment horizontal="left" vertical="center" wrapText="1"/>
    </xf>
    <xf numFmtId="0" fontId="15" fillId="7" borderId="8" xfId="0" quotePrefix="1" applyFont="1" applyFill="1" applyBorder="1" applyAlignment="1">
      <alignment horizontal="left" vertical="center" wrapText="1"/>
    </xf>
    <xf numFmtId="0" fontId="15" fillId="7" borderId="9" xfId="0" quotePrefix="1" applyFont="1" applyFill="1" applyBorder="1" applyAlignment="1">
      <alignment horizontal="left" vertical="center" wrapText="1"/>
    </xf>
    <xf numFmtId="0" fontId="15" fillId="7" borderId="22" xfId="0" quotePrefix="1" applyFont="1" applyFill="1" applyBorder="1" applyAlignment="1">
      <alignment horizontal="left" vertical="center" wrapText="1"/>
    </xf>
    <xf numFmtId="0" fontId="15" fillId="7" borderId="10" xfId="0" quotePrefix="1" applyFont="1" applyFill="1" applyBorder="1" applyAlignment="1">
      <alignment horizontal="left" vertical="center" wrapText="1"/>
    </xf>
    <xf numFmtId="0" fontId="18" fillId="6" borderId="2" xfId="0" applyFont="1" applyFill="1" applyBorder="1" applyAlignment="1" applyProtection="1">
      <alignment horizontal="center" wrapText="1"/>
      <protection locked="0"/>
    </xf>
    <xf numFmtId="0" fontId="15" fillId="7" borderId="2" xfId="0" applyFont="1" applyFill="1" applyBorder="1" applyAlignment="1" applyProtection="1">
      <alignment horizontal="left" wrapText="1"/>
      <protection locked="0"/>
    </xf>
    <xf numFmtId="0" fontId="15" fillId="7" borderId="2" xfId="0" applyFont="1" applyFill="1" applyBorder="1" applyAlignment="1">
      <alignment horizontal="left" vertical="center" wrapText="1"/>
    </xf>
    <xf numFmtId="0" fontId="15" fillId="7" borderId="2" xfId="0" quotePrefix="1" applyFont="1" applyFill="1" applyBorder="1" applyAlignment="1">
      <alignment horizontal="left" vertical="center" wrapText="1"/>
    </xf>
    <xf numFmtId="0" fontId="15" fillId="7" borderId="5" xfId="0" applyFont="1" applyFill="1" applyBorder="1" applyAlignment="1">
      <alignment horizontal="left" vertical="center" wrapText="1"/>
    </xf>
    <xf numFmtId="0" fontId="15" fillId="7" borderId="21" xfId="0" applyFont="1" applyFill="1" applyBorder="1" applyAlignment="1">
      <alignment horizontal="left" vertical="center" wrapText="1"/>
    </xf>
    <xf numFmtId="0" fontId="15" fillId="7" borderId="6" xfId="0" applyFont="1" applyFill="1" applyBorder="1" applyAlignment="1">
      <alignment horizontal="left" vertical="center" wrapText="1"/>
    </xf>
    <xf numFmtId="0" fontId="15" fillId="7" borderId="9" xfId="0" applyFont="1" applyFill="1" applyBorder="1" applyAlignment="1">
      <alignment horizontal="left" vertical="center" wrapText="1"/>
    </xf>
    <xf numFmtId="0" fontId="15" fillId="7" borderId="22" xfId="0" applyFont="1" applyFill="1" applyBorder="1" applyAlignment="1">
      <alignment horizontal="left" vertical="center" wrapText="1"/>
    </xf>
    <xf numFmtId="0" fontId="15" fillId="7" borderId="10" xfId="0" applyFont="1" applyFill="1" applyBorder="1" applyAlignment="1">
      <alignment horizontal="left" vertical="center" wrapText="1"/>
    </xf>
    <xf numFmtId="0" fontId="9" fillId="9" borderId="5"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8" borderId="11" xfId="0" applyFont="1" applyFill="1" applyBorder="1" applyAlignment="1">
      <alignment horizontal="center" wrapText="1"/>
    </xf>
    <xf numFmtId="0" fontId="9" fillId="8" borderId="12" xfId="0" applyFont="1" applyFill="1" applyBorder="1" applyAlignment="1">
      <alignment horizontal="center" wrapText="1"/>
    </xf>
    <xf numFmtId="0" fontId="9" fillId="8" borderId="13" xfId="0" applyFont="1" applyFill="1" applyBorder="1" applyAlignment="1">
      <alignment horizontal="center" wrapText="1"/>
    </xf>
    <xf numFmtId="0" fontId="10" fillId="0" borderId="23" xfId="0" applyFont="1" applyBorder="1" applyAlignment="1">
      <alignment horizontal="center" vertical="center" wrapText="1"/>
    </xf>
    <xf numFmtId="0" fontId="0" fillId="0" borderId="24" xfId="0" applyBorder="1" applyAlignment="1">
      <alignment horizontal="center" vertical="center" wrapText="1"/>
    </xf>
    <xf numFmtId="0" fontId="8" fillId="3" borderId="1" xfId="0" applyFont="1" applyFill="1" applyBorder="1" applyAlignment="1">
      <alignment horizontal="center"/>
    </xf>
    <xf numFmtId="0" fontId="10" fillId="0" borderId="24" xfId="0" applyFont="1" applyBorder="1" applyAlignment="1">
      <alignment horizontal="center" vertical="center" wrapText="1"/>
    </xf>
    <xf numFmtId="0" fontId="35" fillId="21" borderId="0" xfId="0" applyFont="1" applyFill="1" applyAlignment="1">
      <alignment horizontal="center"/>
    </xf>
    <xf numFmtId="0" fontId="10" fillId="0" borderId="1" xfId="0" applyFont="1" applyFill="1" applyBorder="1" applyAlignment="1">
      <alignment horizontal="left" vertical="center" wrapText="1"/>
    </xf>
    <xf numFmtId="0" fontId="33" fillId="21" borderId="7" xfId="10" applyFont="1" applyFill="1" applyBorder="1" applyAlignment="1">
      <alignment horizontal="center" vertical="center"/>
    </xf>
    <xf numFmtId="0" fontId="33" fillId="21" borderId="1" xfId="10" applyFont="1" applyFill="1" applyBorder="1" applyAlignment="1">
      <alignment horizontal="center" vertical="center"/>
    </xf>
    <xf numFmtId="0" fontId="9" fillId="17" borderId="15" xfId="0" applyFont="1" applyFill="1" applyBorder="1" applyAlignment="1">
      <alignment horizontal="center"/>
    </xf>
    <xf numFmtId="0" fontId="9" fillId="17" borderId="14" xfId="0" applyFont="1" applyFill="1" applyBorder="1" applyAlignment="1">
      <alignment horizontal="center"/>
    </xf>
    <xf numFmtId="0" fontId="9" fillId="17" borderId="16" xfId="0" applyFont="1" applyFill="1" applyBorder="1" applyAlignment="1">
      <alignment horizontal="center"/>
    </xf>
  </cellXfs>
  <cellStyles count="12">
    <cellStyle name="Normal" xfId="0" builtinId="0"/>
    <cellStyle name="Normal 2" xfId="2" xr:uid="{00000000-0005-0000-0000-000002000000}"/>
    <cellStyle name="Normal 2 2" xfId="6" xr:uid="{00000000-0005-0000-0000-000003000000}"/>
    <cellStyle name="Normal 2_Assumptions" xfId="8" xr:uid="{00000000-0005-0000-0000-000004000000}"/>
    <cellStyle name="Normal 3" xfId="3" xr:uid="{00000000-0005-0000-0000-000005000000}"/>
    <cellStyle name="Normal 3 2" xfId="7" xr:uid="{00000000-0005-0000-0000-000006000000}"/>
    <cellStyle name="Normal 3_Assumptions" xfId="9" xr:uid="{00000000-0005-0000-0000-000007000000}"/>
    <cellStyle name="Normal 4" xfId="4" xr:uid="{00000000-0005-0000-0000-000008000000}"/>
    <cellStyle name="Normal 5" xfId="11" xr:uid="{3FB6DCE3-3C29-4DEF-BBF9-CA11AB681423}"/>
    <cellStyle name="Normal_Caseload and MCPs" xfId="10" xr:uid="{00000000-0005-0000-0000-00000A000000}"/>
    <cellStyle name="Percent" xfId="1" builtinId="5"/>
    <cellStyle name="Percent 2" xfId="5" xr:uid="{00000000-0005-0000-0000-00000C000000}"/>
  </cellStyles>
  <dxfs count="9">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color rgb="FFFFB7B7"/>
      </font>
      <fill>
        <patternFill patternType="solid">
          <fgColor auto="1"/>
          <bgColor rgb="FFC00000"/>
        </patternFill>
      </fill>
    </dxf>
    <dxf>
      <font>
        <b/>
        <i val="0"/>
        <color rgb="FF00B050"/>
      </font>
      <fill>
        <patternFill>
          <bgColor rgb="FFD1FFE6"/>
        </patternFill>
      </fill>
    </dxf>
    <dxf>
      <font>
        <b/>
        <i val="0"/>
        <color rgb="FFFFB7B7"/>
      </font>
      <fill>
        <patternFill patternType="solid">
          <fgColor auto="1"/>
          <bgColor rgb="FFC00000"/>
        </patternFill>
      </fill>
    </dxf>
    <dxf>
      <font>
        <b/>
        <i val="0"/>
        <color rgb="FF00B050"/>
      </font>
      <fill>
        <patternFill>
          <bgColor rgb="FFD1FFE6"/>
        </patternFill>
      </fill>
    </dxf>
    <dxf>
      <font>
        <b/>
        <i val="0"/>
        <color rgb="FFFFB7B7"/>
      </font>
      <fill>
        <patternFill patternType="solid">
          <fgColor auto="1"/>
          <bgColor rgb="FFC00000"/>
        </patternFill>
      </fill>
    </dxf>
    <dxf>
      <font>
        <b/>
        <i val="0"/>
        <color rgb="FF00B050"/>
      </font>
      <fill>
        <patternFill>
          <bgColor rgb="FFD1FFE6"/>
        </patternFill>
      </fill>
    </dxf>
  </dxfs>
  <tableStyles count="0" defaultTableStyle="TableStyleMedium2" defaultPivotStyle="PivotStyleLight16"/>
  <colors>
    <mruColors>
      <color rgb="FFD1FFE6"/>
      <color rgb="FF00823B"/>
      <color rgb="FFFFB7B7"/>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9</xdr:col>
      <xdr:colOff>304800</xdr:colOff>
      <xdr:row>4</xdr:row>
      <xdr:rowOff>106680</xdr:rowOff>
    </xdr:from>
    <xdr:to>
      <xdr:col>10</xdr:col>
      <xdr:colOff>0</xdr:colOff>
      <xdr:row>4</xdr:row>
      <xdr:rowOff>763905</xdr:rowOff>
    </xdr:to>
    <xdr:sp macro="" textlink="">
      <xdr:nvSpPr>
        <xdr:cNvPr id="2" name="AutoShape 1" descr="Image result for sfhp">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5791200" y="925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304800</xdr:colOff>
      <xdr:row>1</xdr:row>
      <xdr:rowOff>106680</xdr:rowOff>
    </xdr:from>
    <xdr:ext cx="304800" cy="304800"/>
    <xdr:sp macro="" textlink="">
      <xdr:nvSpPr>
        <xdr:cNvPr id="3" name="AutoShape 1" descr="Image result for sfhp">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5791200" y="106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304800</xdr:colOff>
      <xdr:row>2</xdr:row>
      <xdr:rowOff>106680</xdr:rowOff>
    </xdr:from>
    <xdr:ext cx="304800" cy="304800"/>
    <xdr:sp macro="" textlink="">
      <xdr:nvSpPr>
        <xdr:cNvPr id="5" name="AutoShape 1" descr="Image result for sfhp">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5791200" y="44005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304800</xdr:colOff>
      <xdr:row>3</xdr:row>
      <xdr:rowOff>106680</xdr:rowOff>
    </xdr:from>
    <xdr:ext cx="304800" cy="304800"/>
    <xdr:sp macro="" textlink="">
      <xdr:nvSpPr>
        <xdr:cNvPr id="6" name="AutoShape 1" descr="Image result for sfhp">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5791200" y="7353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antheminc.com/Users/maryzav/Desktop/Copy%20of%20HHP%20Capacity%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n186593\AppData\Local\Microsoft\Windows\INetCache\Content.Outlook\05QIAUF8\Copy%20of%20Peach%20Tree%20SCR%20202207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Values"/>
      <sheetName val="Individual(s) Roster"/>
      <sheetName val="Multi-Disciplinary Team - Q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CM Role"/>
      <sheetName val="1. Locations"/>
      <sheetName val="Contracted Locations"/>
      <sheetName val="2. ECM Current Staffing"/>
      <sheetName val="3. Staff Time by ECM PoF"/>
      <sheetName val="4. Assumptions"/>
      <sheetName val="5. CS Referral Capacity"/>
      <sheetName val="Capacity Calculations"/>
      <sheetName val="Market Share"/>
    </sheetNames>
    <sheetDataSet>
      <sheetData sheetId="0" refreshError="1"/>
      <sheetData sheetId="1" refreshError="1"/>
      <sheetData sheetId="2">
        <row r="41">
          <cell r="M41" t="str">
            <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37" displayName="Table37" ref="A2:A8" totalsRowShown="0" headerRowDxfId="2" dataDxfId="1">
  <autoFilter ref="A2:A8" xr:uid="{00000000-0009-0000-0100-000006000000}"/>
  <tableColumns count="1">
    <tableColumn id="1" xr3:uid="{00000000-0010-0000-0000-000001000000}" name="ECM Ro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36"/>
  <sheetViews>
    <sheetView tabSelected="1" topLeftCell="A31" zoomScale="120" zoomScaleNormal="120" workbookViewId="0">
      <selection activeCell="A3" sqref="A3:I5"/>
    </sheetView>
  </sheetViews>
  <sheetFormatPr defaultRowHeight="15" x14ac:dyDescent="0.25"/>
  <cols>
    <col min="4" max="4" width="8.5703125" customWidth="1"/>
    <col min="9" max="9" width="40.7109375" customWidth="1"/>
  </cols>
  <sheetData>
    <row r="1" spans="1:12" x14ac:dyDescent="0.25">
      <c r="A1" s="52"/>
    </row>
    <row r="2" spans="1:12" ht="50.1" customHeight="1" x14ac:dyDescent="0.35">
      <c r="A2" s="183" t="s">
        <v>744</v>
      </c>
      <c r="B2" s="183"/>
      <c r="C2" s="183"/>
      <c r="D2" s="183"/>
      <c r="E2" s="183"/>
      <c r="F2" s="183"/>
      <c r="G2" s="183"/>
      <c r="H2" s="183"/>
      <c r="I2" s="183"/>
      <c r="L2" s="16"/>
    </row>
    <row r="3" spans="1:12" ht="48" customHeight="1" x14ac:dyDescent="0.25">
      <c r="A3" s="184" t="s">
        <v>745</v>
      </c>
      <c r="B3" s="184"/>
      <c r="C3" s="184"/>
      <c r="D3" s="184"/>
      <c r="E3" s="184"/>
      <c r="F3" s="184"/>
      <c r="G3" s="184"/>
      <c r="H3" s="184"/>
      <c r="I3" s="184"/>
    </row>
    <row r="4" spans="1:12" ht="48" customHeight="1" x14ac:dyDescent="0.25">
      <c r="A4" s="184"/>
      <c r="B4" s="184"/>
      <c r="C4" s="184"/>
      <c r="D4" s="184"/>
      <c r="E4" s="184"/>
      <c r="F4" s="184"/>
      <c r="G4" s="184"/>
      <c r="H4" s="184"/>
      <c r="I4" s="184"/>
    </row>
    <row r="5" spans="1:12" ht="91.5" customHeight="1" x14ac:dyDescent="0.25">
      <c r="A5" s="184"/>
      <c r="B5" s="184"/>
      <c r="C5" s="184"/>
      <c r="D5" s="184"/>
      <c r="E5" s="184"/>
      <c r="F5" s="184"/>
      <c r="G5" s="184"/>
      <c r="H5" s="184"/>
      <c r="I5" s="184"/>
    </row>
    <row r="6" spans="1:12" ht="21" x14ac:dyDescent="0.35">
      <c r="A6" s="170" t="s">
        <v>0</v>
      </c>
      <c r="B6" s="170"/>
      <c r="C6" s="170"/>
      <c r="D6" s="170"/>
      <c r="E6" s="170"/>
      <c r="F6" s="170"/>
      <c r="G6" s="170"/>
      <c r="H6" s="170"/>
      <c r="I6" s="170"/>
    </row>
    <row r="7" spans="1:12" ht="15" customHeight="1" x14ac:dyDescent="0.25">
      <c r="A7" s="185" t="s">
        <v>749</v>
      </c>
      <c r="B7" s="185"/>
      <c r="C7" s="185"/>
      <c r="D7" s="185"/>
      <c r="E7" s="185"/>
      <c r="F7" s="185"/>
      <c r="G7" s="185"/>
      <c r="H7" s="185"/>
      <c r="I7" s="185"/>
    </row>
    <row r="8" spans="1:12" ht="15" customHeight="1" x14ac:dyDescent="0.25">
      <c r="A8" s="185"/>
      <c r="B8" s="185"/>
      <c r="C8" s="185"/>
      <c r="D8" s="185"/>
      <c r="E8" s="185"/>
      <c r="F8" s="185"/>
      <c r="G8" s="185"/>
      <c r="H8" s="185"/>
      <c r="I8" s="185"/>
    </row>
    <row r="9" spans="1:12" ht="15" customHeight="1" x14ac:dyDescent="0.25">
      <c r="A9" s="185"/>
      <c r="B9" s="185"/>
      <c r="C9" s="185"/>
      <c r="D9" s="185"/>
      <c r="E9" s="185"/>
      <c r="F9" s="185"/>
      <c r="G9" s="185"/>
      <c r="H9" s="185"/>
      <c r="I9" s="185"/>
    </row>
    <row r="10" spans="1:12" ht="22.5" customHeight="1" x14ac:dyDescent="0.35">
      <c r="A10" s="170" t="s">
        <v>711</v>
      </c>
      <c r="B10" s="170"/>
      <c r="C10" s="170"/>
      <c r="D10" s="170"/>
      <c r="E10" s="170"/>
      <c r="F10" s="170"/>
      <c r="G10" s="170"/>
      <c r="H10" s="170"/>
      <c r="I10" s="170"/>
    </row>
    <row r="11" spans="1:12" ht="15.75" customHeight="1" x14ac:dyDescent="0.25">
      <c r="A11" s="187" t="s">
        <v>710</v>
      </c>
      <c r="B11" s="188"/>
      <c r="C11" s="188"/>
      <c r="D11" s="188"/>
      <c r="E11" s="188"/>
      <c r="F11" s="188"/>
      <c r="G11" s="188"/>
      <c r="H11" s="188"/>
      <c r="I11" s="189"/>
    </row>
    <row r="12" spans="1:12" ht="39" customHeight="1" x14ac:dyDescent="0.25">
      <c r="A12" s="190"/>
      <c r="B12" s="191"/>
      <c r="C12" s="191"/>
      <c r="D12" s="191"/>
      <c r="E12" s="191"/>
      <c r="F12" s="191"/>
      <c r="G12" s="191"/>
      <c r="H12" s="191"/>
      <c r="I12" s="192"/>
    </row>
    <row r="13" spans="1:12" ht="21" x14ac:dyDescent="0.35">
      <c r="A13" s="171" t="s">
        <v>712</v>
      </c>
      <c r="B13" s="172"/>
      <c r="C13" s="172"/>
      <c r="D13" s="172"/>
      <c r="E13" s="172"/>
      <c r="F13" s="172"/>
      <c r="G13" s="172"/>
      <c r="H13" s="172"/>
      <c r="I13" s="173"/>
    </row>
    <row r="14" spans="1:12" ht="21" customHeight="1" x14ac:dyDescent="0.25">
      <c r="A14" s="174" t="s">
        <v>714</v>
      </c>
      <c r="B14" s="175"/>
      <c r="C14" s="175"/>
      <c r="D14" s="175"/>
      <c r="E14" s="175"/>
      <c r="F14" s="175"/>
      <c r="G14" s="175"/>
      <c r="H14" s="175"/>
      <c r="I14" s="176"/>
    </row>
    <row r="15" spans="1:12" ht="21" customHeight="1" x14ac:dyDescent="0.25">
      <c r="A15" s="177"/>
      <c r="B15" s="178"/>
      <c r="C15" s="178"/>
      <c r="D15" s="178"/>
      <c r="E15" s="178"/>
      <c r="F15" s="178"/>
      <c r="G15" s="178"/>
      <c r="H15" s="178"/>
      <c r="I15" s="179"/>
    </row>
    <row r="16" spans="1:12" ht="21" customHeight="1" x14ac:dyDescent="0.25">
      <c r="A16" s="180"/>
      <c r="B16" s="181"/>
      <c r="C16" s="181"/>
      <c r="D16" s="181"/>
      <c r="E16" s="181"/>
      <c r="F16" s="181"/>
      <c r="G16" s="181"/>
      <c r="H16" s="181"/>
      <c r="I16" s="182"/>
    </row>
    <row r="17" spans="1:10" ht="21" x14ac:dyDescent="0.35">
      <c r="A17" s="170" t="s">
        <v>747</v>
      </c>
      <c r="B17" s="170"/>
      <c r="C17" s="170"/>
      <c r="D17" s="170"/>
      <c r="E17" s="170"/>
      <c r="F17" s="170"/>
      <c r="G17" s="170"/>
      <c r="H17" s="170"/>
      <c r="I17" s="170"/>
    </row>
    <row r="18" spans="1:10" ht="32.25" customHeight="1" x14ac:dyDescent="0.25">
      <c r="A18" s="186" t="s">
        <v>746</v>
      </c>
      <c r="B18" s="185"/>
      <c r="C18" s="185"/>
      <c r="D18" s="185"/>
      <c r="E18" s="185"/>
      <c r="F18" s="185"/>
      <c r="G18" s="185"/>
      <c r="H18" s="185"/>
      <c r="I18" s="185"/>
    </row>
    <row r="19" spans="1:10" ht="32.25" customHeight="1" x14ac:dyDescent="0.25">
      <c r="A19" s="185"/>
      <c r="B19" s="185"/>
      <c r="C19" s="185"/>
      <c r="D19" s="185"/>
      <c r="E19" s="185"/>
      <c r="F19" s="185"/>
      <c r="G19" s="185"/>
      <c r="H19" s="185"/>
      <c r="I19" s="185"/>
    </row>
    <row r="20" spans="1:10" ht="32.25" customHeight="1" x14ac:dyDescent="0.25">
      <c r="A20" s="185"/>
      <c r="B20" s="185"/>
      <c r="C20" s="185"/>
      <c r="D20" s="185"/>
      <c r="E20" s="185"/>
      <c r="F20" s="185"/>
      <c r="G20" s="185"/>
      <c r="H20" s="185"/>
      <c r="I20" s="185"/>
    </row>
    <row r="21" spans="1:10" ht="21" customHeight="1" x14ac:dyDescent="0.35">
      <c r="A21" s="170" t="s">
        <v>715</v>
      </c>
      <c r="B21" s="170"/>
      <c r="C21" s="170"/>
      <c r="D21" s="170"/>
      <c r="E21" s="170"/>
      <c r="F21" s="170"/>
      <c r="G21" s="170"/>
      <c r="H21" s="170"/>
      <c r="I21" s="170"/>
    </row>
    <row r="22" spans="1:10" ht="15.75" customHeight="1" x14ac:dyDescent="0.25">
      <c r="A22" s="161" t="s">
        <v>716</v>
      </c>
      <c r="B22" s="162"/>
      <c r="C22" s="162"/>
      <c r="D22" s="161" t="s">
        <v>1</v>
      </c>
      <c r="E22" s="162"/>
      <c r="F22" s="162"/>
      <c r="G22" s="162"/>
      <c r="H22" s="162"/>
      <c r="I22" s="163"/>
    </row>
    <row r="23" spans="1:10" ht="53.65" customHeight="1" thickBot="1" x14ac:dyDescent="0.3">
      <c r="A23" s="164" t="s">
        <v>683</v>
      </c>
      <c r="B23" s="165"/>
      <c r="C23" s="165"/>
      <c r="D23" s="164" t="s">
        <v>717</v>
      </c>
      <c r="E23" s="165"/>
      <c r="F23" s="165"/>
      <c r="G23" s="165"/>
      <c r="H23" s="165"/>
      <c r="I23" s="168"/>
      <c r="J23" s="82"/>
    </row>
    <row r="24" spans="1:10" ht="38.65" customHeight="1" thickBot="1" x14ac:dyDescent="0.3">
      <c r="A24" s="166" t="s">
        <v>718</v>
      </c>
      <c r="B24" s="167"/>
      <c r="C24" s="167"/>
      <c r="D24" s="166" t="s">
        <v>719</v>
      </c>
      <c r="E24" s="167"/>
      <c r="F24" s="167"/>
      <c r="G24" s="167"/>
      <c r="H24" s="167"/>
      <c r="I24" s="169"/>
    </row>
    <row r="25" spans="1:10" ht="61.15" customHeight="1" thickBot="1" x14ac:dyDescent="0.3">
      <c r="A25" s="158" t="s">
        <v>720</v>
      </c>
      <c r="B25" s="159"/>
      <c r="C25" s="159"/>
      <c r="D25" s="158" t="s">
        <v>721</v>
      </c>
      <c r="E25" s="159"/>
      <c r="F25" s="159"/>
      <c r="G25" s="159"/>
      <c r="H25" s="159"/>
      <c r="I25" s="160"/>
    </row>
    <row r="26" spans="1:10" ht="45.4" customHeight="1" thickBot="1" x14ac:dyDescent="0.3">
      <c r="A26" s="158" t="s">
        <v>722</v>
      </c>
      <c r="B26" s="159"/>
      <c r="C26" s="159"/>
      <c r="D26" s="158" t="s">
        <v>723</v>
      </c>
      <c r="E26" s="159"/>
      <c r="F26" s="159"/>
      <c r="G26" s="159"/>
      <c r="H26" s="159"/>
      <c r="I26" s="160"/>
    </row>
    <row r="27" spans="1:10" ht="28.9" customHeight="1" thickBot="1" x14ac:dyDescent="0.3">
      <c r="A27" s="158" t="s">
        <v>724</v>
      </c>
      <c r="B27" s="159"/>
      <c r="C27" s="159"/>
      <c r="D27" s="158" t="s">
        <v>725</v>
      </c>
      <c r="E27" s="159"/>
      <c r="F27" s="159"/>
      <c r="G27" s="159"/>
      <c r="H27" s="159"/>
      <c r="I27" s="160"/>
    </row>
    <row r="28" spans="1:10" ht="45.4" customHeight="1" thickBot="1" x14ac:dyDescent="0.3">
      <c r="A28" s="158" t="s">
        <v>726</v>
      </c>
      <c r="B28" s="159"/>
      <c r="C28" s="159"/>
      <c r="D28" s="158" t="s">
        <v>727</v>
      </c>
      <c r="E28" s="159"/>
      <c r="F28" s="159"/>
      <c r="G28" s="159"/>
      <c r="H28" s="159"/>
      <c r="I28" s="160"/>
    </row>
    <row r="29" spans="1:10" ht="49.15" customHeight="1" thickBot="1" x14ac:dyDescent="0.3">
      <c r="A29" s="158" t="s">
        <v>693</v>
      </c>
      <c r="B29" s="159"/>
      <c r="C29" s="159"/>
      <c r="D29" s="158" t="s">
        <v>728</v>
      </c>
      <c r="E29" s="159"/>
      <c r="F29" s="159"/>
      <c r="G29" s="159"/>
      <c r="H29" s="159"/>
      <c r="I29" s="160"/>
    </row>
    <row r="30" spans="1:10" ht="49.35" customHeight="1" thickBot="1" x14ac:dyDescent="0.3">
      <c r="A30" s="158" t="s">
        <v>729</v>
      </c>
      <c r="B30" s="159"/>
      <c r="C30" s="159"/>
      <c r="D30" s="158" t="s">
        <v>730</v>
      </c>
      <c r="E30" s="159"/>
      <c r="F30" s="159"/>
      <c r="G30" s="159"/>
      <c r="H30" s="159"/>
      <c r="I30" s="160"/>
    </row>
    <row r="31" spans="1:10" ht="61.35" customHeight="1" thickBot="1" x14ac:dyDescent="0.3">
      <c r="A31" s="158" t="s">
        <v>731</v>
      </c>
      <c r="B31" s="159"/>
      <c r="C31" s="159"/>
      <c r="D31" s="158" t="s">
        <v>732</v>
      </c>
      <c r="E31" s="159"/>
      <c r="F31" s="159"/>
      <c r="G31" s="159"/>
      <c r="H31" s="159"/>
      <c r="I31" s="160"/>
    </row>
    <row r="32" spans="1:10" ht="61.35" customHeight="1" thickBot="1" x14ac:dyDescent="0.3">
      <c r="A32" s="158" t="s">
        <v>733</v>
      </c>
      <c r="B32" s="159"/>
      <c r="C32" s="159"/>
      <c r="D32" s="158" t="s">
        <v>734</v>
      </c>
      <c r="E32" s="159"/>
      <c r="F32" s="159"/>
      <c r="G32" s="159"/>
      <c r="H32" s="159"/>
      <c r="I32" s="160"/>
    </row>
    <row r="33" spans="1:9" ht="49.35" customHeight="1" thickBot="1" x14ac:dyDescent="0.3">
      <c r="A33" s="158" t="s">
        <v>735</v>
      </c>
      <c r="B33" s="159"/>
      <c r="C33" s="159"/>
      <c r="D33" s="158" t="s">
        <v>736</v>
      </c>
      <c r="E33" s="159"/>
      <c r="F33" s="159"/>
      <c r="G33" s="159"/>
      <c r="H33" s="159"/>
      <c r="I33" s="160"/>
    </row>
    <row r="34" spans="1:9" ht="49.35" customHeight="1" thickBot="1" x14ac:dyDescent="0.3">
      <c r="A34" s="158" t="s">
        <v>737</v>
      </c>
      <c r="B34" s="159"/>
      <c r="C34" s="159"/>
      <c r="D34" s="158" t="s">
        <v>738</v>
      </c>
      <c r="E34" s="159"/>
      <c r="F34" s="159"/>
      <c r="G34" s="159"/>
      <c r="H34" s="159"/>
      <c r="I34" s="160"/>
    </row>
    <row r="35" spans="1:9" ht="16.5" thickBot="1" x14ac:dyDescent="0.3">
      <c r="A35" s="158" t="s">
        <v>739</v>
      </c>
      <c r="B35" s="159"/>
      <c r="C35" s="159"/>
      <c r="D35" s="158" t="s">
        <v>740</v>
      </c>
      <c r="E35" s="159"/>
      <c r="F35" s="159"/>
      <c r="G35" s="159"/>
      <c r="H35" s="159"/>
      <c r="I35" s="160"/>
    </row>
    <row r="36" spans="1:9" ht="15.75" x14ac:dyDescent="0.25">
      <c r="A36" s="158" t="s">
        <v>741</v>
      </c>
      <c r="B36" s="159"/>
      <c r="C36" s="159"/>
      <c r="D36" s="158" t="s">
        <v>742</v>
      </c>
      <c r="E36" s="159"/>
      <c r="F36" s="159"/>
      <c r="G36" s="159"/>
      <c r="H36" s="159"/>
      <c r="I36" s="160"/>
    </row>
  </sheetData>
  <sheetProtection algorithmName="SHA-512" hashValue="5xWdl099aknNZ6FuboILQVH/R2ZfFU2Tbb/GOubko257IQTM6dKNjbN+c4zxai5P95tUc06hktLTa1MR7JE1SQ==" saltValue="NxCY/GqUt5sfMpbSfJRmyw==" spinCount="100000" sheet="1" selectLockedCells="1"/>
  <mergeCells count="41">
    <mergeCell ref="A35:C35"/>
    <mergeCell ref="D35:I35"/>
    <mergeCell ref="A36:C36"/>
    <mergeCell ref="D36:I36"/>
    <mergeCell ref="D30:I30"/>
    <mergeCell ref="D31:I31"/>
    <mergeCell ref="D32:I32"/>
    <mergeCell ref="D33:I33"/>
    <mergeCell ref="D34:I34"/>
    <mergeCell ref="A30:C30"/>
    <mergeCell ref="A31:C31"/>
    <mergeCell ref="A32:C32"/>
    <mergeCell ref="A33:C33"/>
    <mergeCell ref="A34:C34"/>
    <mergeCell ref="A21:I21"/>
    <mergeCell ref="A13:I13"/>
    <mergeCell ref="A14:I16"/>
    <mergeCell ref="A2:I2"/>
    <mergeCell ref="A3:I5"/>
    <mergeCell ref="A6:I6"/>
    <mergeCell ref="A7:I9"/>
    <mergeCell ref="A17:I17"/>
    <mergeCell ref="A18:I20"/>
    <mergeCell ref="A10:I10"/>
    <mergeCell ref="A11:I12"/>
    <mergeCell ref="D27:I27"/>
    <mergeCell ref="D28:I28"/>
    <mergeCell ref="D29:I29"/>
    <mergeCell ref="D22:I22"/>
    <mergeCell ref="A22:C22"/>
    <mergeCell ref="A23:C23"/>
    <mergeCell ref="A25:C25"/>
    <mergeCell ref="A24:C24"/>
    <mergeCell ref="A26:C26"/>
    <mergeCell ref="A27:C27"/>
    <mergeCell ref="A28:C28"/>
    <mergeCell ref="A29:C29"/>
    <mergeCell ref="D23:I23"/>
    <mergeCell ref="D24:I24"/>
    <mergeCell ref="D25:I25"/>
    <mergeCell ref="D26:I2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B0F0"/>
  </sheetPr>
  <dimension ref="A1:P106"/>
  <sheetViews>
    <sheetView workbookViewId="0">
      <selection activeCell="A3" sqref="A3"/>
    </sheetView>
  </sheetViews>
  <sheetFormatPr defaultRowHeight="15" x14ac:dyDescent="0.25"/>
  <cols>
    <col min="1" max="1" width="24.5703125" customWidth="1"/>
    <col min="2" max="13" width="15.5703125" customWidth="1"/>
    <col min="14" max="14" width="14.5703125" bestFit="1" customWidth="1"/>
    <col min="15" max="27" width="15.5703125" customWidth="1"/>
    <col min="28" max="28" width="14.5703125" bestFit="1" customWidth="1"/>
  </cols>
  <sheetData>
    <row r="1" spans="1:16" ht="23.25" x14ac:dyDescent="0.35">
      <c r="A1" s="87" t="s">
        <v>701</v>
      </c>
    </row>
    <row r="2" spans="1:16" x14ac:dyDescent="0.25">
      <c r="A2" s="82" t="s">
        <v>743</v>
      </c>
    </row>
    <row r="3" spans="1:16" ht="15.75" thickBot="1" x14ac:dyDescent="0.3">
      <c r="A3" s="85" t="s">
        <v>662</v>
      </c>
    </row>
    <row r="4" spans="1:16" ht="15.75" thickBot="1" x14ac:dyDescent="0.3">
      <c r="A4" s="1"/>
      <c r="B4" s="213" t="s">
        <v>704</v>
      </c>
      <c r="C4" s="214"/>
      <c r="D4" s="214"/>
      <c r="E4" s="214"/>
      <c r="F4" s="214"/>
      <c r="G4" s="214"/>
      <c r="H4" s="214"/>
      <c r="I4" s="214"/>
      <c r="J4" s="214"/>
      <c r="K4" s="214"/>
      <c r="L4" s="214"/>
      <c r="M4" s="214"/>
      <c r="N4" s="214"/>
      <c r="O4" s="215"/>
      <c r="P4" s="1"/>
    </row>
    <row r="5" spans="1:16" ht="30.75" thickBot="1" x14ac:dyDescent="0.3">
      <c r="A5" s="146" t="s">
        <v>656</v>
      </c>
      <c r="B5" s="147" t="s">
        <v>682</v>
      </c>
      <c r="C5" s="147" t="s">
        <v>683</v>
      </c>
      <c r="D5" s="147" t="s">
        <v>684</v>
      </c>
      <c r="E5" s="147" t="s">
        <v>685</v>
      </c>
      <c r="F5" s="147" t="s">
        <v>686</v>
      </c>
      <c r="G5" s="147" t="s">
        <v>687</v>
      </c>
      <c r="H5" s="147" t="s">
        <v>688</v>
      </c>
      <c r="I5" s="147" t="s">
        <v>33</v>
      </c>
      <c r="J5" s="147" t="s">
        <v>689</v>
      </c>
      <c r="K5" s="147" t="s">
        <v>690</v>
      </c>
      <c r="L5" s="147" t="s">
        <v>691</v>
      </c>
      <c r="M5" s="147" t="s">
        <v>692</v>
      </c>
      <c r="N5" s="147" t="s">
        <v>693</v>
      </c>
      <c r="O5" s="147" t="s">
        <v>694</v>
      </c>
      <c r="P5" s="148" t="s">
        <v>695</v>
      </c>
    </row>
    <row r="6" spans="1:16" x14ac:dyDescent="0.25">
      <c r="A6" t="str">
        <f>IF('CS Location'!C5 = "", "", 'CS Location'!C5)</f>
        <v/>
      </c>
      <c r="B6" s="152">
        <f ca="1">SUMPRODUCT(B$57:B$92,INDIRECT(CONCATENATE("Assumptions!",ADDRESS(156,MATCH($A6,Assumptions!$A$155:$AV$155,0)), ":",ADDRESS(191,MATCH($A6,Assumptions!$A$155:$AV$155,0)))))</f>
        <v>0</v>
      </c>
      <c r="C6" s="152">
        <f ca="1">SUMPRODUCT(C$57:C$92,INDIRECT(CONCATENATE("Assumptions!",ADDRESS(156,MATCH($A6,Assumptions!$A$155:$AV$155,0)), ":",ADDRESS(191,MATCH($A6,Assumptions!$A$155:$AV$155,0)))))</f>
        <v>0</v>
      </c>
      <c r="D6" s="152">
        <f ca="1">SUMPRODUCT(D$57:D$92,INDIRECT(CONCATENATE("Assumptions!",ADDRESS(156,MATCH($A6,Assumptions!$A$155:$AV$155,0)), ":",ADDRESS(191,MATCH($A6,Assumptions!$A$155:$AV$155,0)))))</f>
        <v>0</v>
      </c>
      <c r="E6" s="152">
        <f ca="1">SUMPRODUCT(E$57:E$92,INDIRECT(CONCATENATE("Assumptions!",ADDRESS(156,MATCH($A6,Assumptions!$A$155:$AV$155,0)), ":",ADDRESS(191,MATCH($A6,Assumptions!$A$155:$AV$155,0)))))</f>
        <v>0</v>
      </c>
      <c r="F6" s="152">
        <f ca="1">SUMPRODUCT(F$57:F$92,INDIRECT(CONCATENATE("Assumptions!",ADDRESS(156,MATCH($A6,Assumptions!$A$155:$AV$155,0)), ":",ADDRESS(191,MATCH($A6,Assumptions!$A$155:$AV$155,0)))))</f>
        <v>0</v>
      </c>
      <c r="G6" s="152">
        <f ca="1">SUMPRODUCT(G$57:G$92,INDIRECT(CONCATENATE("Assumptions!",ADDRESS(156,MATCH($A6,Assumptions!$A$155:$AV$155,0)), ":",ADDRESS(191,MATCH($A6,Assumptions!$A$155:$AV$155,0)))))</f>
        <v>0</v>
      </c>
      <c r="H6" s="152">
        <f ca="1">SUMPRODUCT(H$57:H$92,INDIRECT(CONCATENATE("Assumptions!",ADDRESS(156,MATCH($A6,Assumptions!$A$155:$AV$155,0)), ":",ADDRESS(191,MATCH($A6,Assumptions!$A$155:$AV$155,0)))))</f>
        <v>0</v>
      </c>
      <c r="I6" s="152">
        <f ca="1">SUMPRODUCT(I$57:I$92,INDIRECT(CONCATENATE("Assumptions!",ADDRESS(156,MATCH($A6,Assumptions!$A$155:$AV$155,0)), ":",ADDRESS(191,MATCH($A6,Assumptions!$A$155:$AV$155,0)))))</f>
        <v>0</v>
      </c>
      <c r="J6" s="152">
        <f ca="1">SUMPRODUCT(J$57:J$92,INDIRECT(CONCATENATE("Assumptions!",ADDRESS(156,MATCH($A6,Assumptions!$A$155:$AV$155,0)), ":",ADDRESS(191,MATCH($A6,Assumptions!$A$155:$AV$155,0)))))</f>
        <v>0</v>
      </c>
      <c r="K6" s="152">
        <f ca="1">SUMPRODUCT(K$57:K$92,INDIRECT(CONCATENATE("Assumptions!",ADDRESS(156,MATCH($A6,Assumptions!$A$155:$AV$155,0)), ":",ADDRESS(191,MATCH($A6,Assumptions!$A$155:$AV$155,0)))))</f>
        <v>0</v>
      </c>
      <c r="L6" s="152">
        <f ca="1">SUMPRODUCT(L$57:L$92,INDIRECT(CONCATENATE("Assumptions!",ADDRESS(156,MATCH($A6,Assumptions!$A$155:$AV$155,0)), ":",ADDRESS(191,MATCH($A6,Assumptions!$A$155:$AV$155,0)))))</f>
        <v>0</v>
      </c>
      <c r="M6" s="152">
        <f ca="1">SUMPRODUCT(M$57:M$92,INDIRECT(CONCATENATE("Assumptions!",ADDRESS(156,MATCH($A6,Assumptions!$A$155:$AV$155,0)), ":",ADDRESS(191,MATCH($A6,Assumptions!$A$155:$AV$155,0)))))</f>
        <v>0</v>
      </c>
      <c r="N6" s="152">
        <f ca="1">SUMPRODUCT(N$57:N$92,INDIRECT(CONCATENATE("Assumptions!",ADDRESS(156,MATCH($A6,Assumptions!$A$155:$AV$155,0)), ":",ADDRESS(191,MATCH($A6,Assumptions!$A$155:$AV$155,0)))))</f>
        <v>0</v>
      </c>
      <c r="O6" s="152">
        <f ca="1">SUMPRODUCT(O$57:O$92,INDIRECT(CONCATENATE("Assumptions!",ADDRESS(156,MATCH($A6,Assumptions!$A$155:$AV$155,0)), ":",ADDRESS(191,MATCH($A6,Assumptions!$A$155:$AV$155,0)))))</f>
        <v>0</v>
      </c>
      <c r="P6" s="153">
        <f ca="1">SUM(B6:O6)</f>
        <v>0</v>
      </c>
    </row>
    <row r="7" spans="1:16" x14ac:dyDescent="0.25">
      <c r="A7" t="str">
        <f>IF('CS Location'!C6 = "", "", 'CS Location'!C6)</f>
        <v/>
      </c>
      <c r="B7" s="152">
        <f ca="1">SUMPRODUCT(B$57:B$92,INDIRECT(CONCATENATE("Assumptions!",ADDRESS(156,MATCH($A7,Assumptions!$A$155:$AV$155,0)), ":",ADDRESS(191,MATCH($A7,Assumptions!$A$155:$AV$155,0)))))</f>
        <v>0</v>
      </c>
      <c r="C7" s="152">
        <f ca="1">SUMPRODUCT(C$57:C$92,INDIRECT(CONCATENATE("Assumptions!",ADDRESS(156,MATCH($A7,Assumptions!$A$155:$AV$155,0)), ":",ADDRESS(191,MATCH($A7,Assumptions!$A$155:$AV$155,0)))))</f>
        <v>0</v>
      </c>
      <c r="D7" s="152">
        <f ca="1">SUMPRODUCT(D$57:D$92,INDIRECT(CONCATENATE("Assumptions!",ADDRESS(156,MATCH($A7,Assumptions!$A$155:$AV$155,0)), ":",ADDRESS(191,MATCH($A7,Assumptions!$A$155:$AV$155,0)))))</f>
        <v>0</v>
      </c>
      <c r="E7" s="152">
        <f ca="1">SUMPRODUCT(E$57:E$92,INDIRECT(CONCATENATE("Assumptions!",ADDRESS(156,MATCH($A7,Assumptions!$A$155:$AV$155,0)), ":",ADDRESS(191,MATCH($A7,Assumptions!$A$155:$AV$155,0)))))</f>
        <v>0</v>
      </c>
      <c r="F7" s="152">
        <f ca="1">SUMPRODUCT(F$57:F$92,INDIRECT(CONCATENATE("Assumptions!",ADDRESS(156,MATCH($A7,Assumptions!$A$155:$AV$155,0)), ":",ADDRESS(191,MATCH($A7,Assumptions!$A$155:$AV$155,0)))))</f>
        <v>0</v>
      </c>
      <c r="G7" s="152">
        <f ca="1">SUMPRODUCT(G$57:G$92,INDIRECT(CONCATENATE("Assumptions!",ADDRESS(156,MATCH($A7,Assumptions!$A$155:$AV$155,0)), ":",ADDRESS(191,MATCH($A7,Assumptions!$A$155:$AV$155,0)))))</f>
        <v>0</v>
      </c>
      <c r="H7" s="152">
        <f ca="1">SUMPRODUCT(H$57:H$92,INDIRECT(CONCATENATE("Assumptions!",ADDRESS(156,MATCH($A7,Assumptions!$A$155:$AV$155,0)), ":",ADDRESS(191,MATCH($A7,Assumptions!$A$155:$AV$155,0)))))</f>
        <v>0</v>
      </c>
      <c r="I7" s="152">
        <f ca="1">SUMPRODUCT(I$57:I$92,INDIRECT(CONCATENATE("Assumptions!",ADDRESS(156,MATCH($A7,Assumptions!$A$155:$AV$155,0)), ":",ADDRESS(191,MATCH($A7,Assumptions!$A$155:$AV$155,0)))))</f>
        <v>0</v>
      </c>
      <c r="J7" s="152">
        <f ca="1">SUMPRODUCT(J$57:J$92,INDIRECT(CONCATENATE("Assumptions!",ADDRESS(156,MATCH($A7,Assumptions!$A$155:$AV$155,0)), ":",ADDRESS(191,MATCH($A7,Assumptions!$A$155:$AV$155,0)))))</f>
        <v>0</v>
      </c>
      <c r="K7" s="152">
        <f ca="1">SUMPRODUCT(K$57:K$92,INDIRECT(CONCATENATE("Assumptions!",ADDRESS(156,MATCH($A7,Assumptions!$A$155:$AV$155,0)), ":",ADDRESS(191,MATCH($A7,Assumptions!$A$155:$AV$155,0)))))</f>
        <v>0</v>
      </c>
      <c r="L7" s="152">
        <f ca="1">SUMPRODUCT(L$57:L$92,INDIRECT(CONCATENATE("Assumptions!",ADDRESS(156,MATCH($A7,Assumptions!$A$155:$AV$155,0)), ":",ADDRESS(191,MATCH($A7,Assumptions!$A$155:$AV$155,0)))))</f>
        <v>0</v>
      </c>
      <c r="M7" s="152">
        <f ca="1">SUMPRODUCT(M$57:M$92,INDIRECT(CONCATENATE("Assumptions!",ADDRESS(156,MATCH($A7,Assumptions!$A$155:$AV$155,0)), ":",ADDRESS(191,MATCH($A7,Assumptions!$A$155:$AV$155,0)))))</f>
        <v>0</v>
      </c>
      <c r="N7" s="152">
        <f ca="1">SUMPRODUCT(N$57:N$92,INDIRECT(CONCATENATE("Assumptions!",ADDRESS(156,MATCH($A7,Assumptions!$A$155:$AV$155,0)), ":",ADDRESS(191,MATCH($A7,Assumptions!$A$155:$AV$155,0)))))</f>
        <v>0</v>
      </c>
      <c r="O7" s="152">
        <f ca="1">SUMPRODUCT(O$57:O$92,INDIRECT(CONCATENATE("Assumptions!",ADDRESS(156,MATCH($A7,Assumptions!$A$155:$AV$155,0)), ":",ADDRESS(191,MATCH($A7,Assumptions!$A$155:$AV$155,0)))))</f>
        <v>0</v>
      </c>
      <c r="P7" s="153">
        <f t="shared" ref="P7:P25" ca="1" si="0">SUM(B7:O7)</f>
        <v>0</v>
      </c>
    </row>
    <row r="8" spans="1:16" x14ac:dyDescent="0.25">
      <c r="A8" t="str">
        <f>IF('CS Location'!C7 = "", "", 'CS Location'!C7)</f>
        <v/>
      </c>
      <c r="B8" s="152">
        <f ca="1">SUMPRODUCT(B$57:B$92,INDIRECT(CONCATENATE("Assumptions!",ADDRESS(156,MATCH($A8,Assumptions!$A$155:$AV$155,0)), ":",ADDRESS(191,MATCH($A8,Assumptions!$A$155:$AV$155,0)))))</f>
        <v>0</v>
      </c>
      <c r="C8" s="152">
        <f ca="1">SUMPRODUCT(C$57:C$92,INDIRECT(CONCATENATE("Assumptions!",ADDRESS(156,MATCH($A8,Assumptions!$A$155:$AV$155,0)), ":",ADDRESS(191,MATCH($A8,Assumptions!$A$155:$AV$155,0)))))</f>
        <v>0</v>
      </c>
      <c r="D8" s="152">
        <f ca="1">SUMPRODUCT(D$57:D$92,INDIRECT(CONCATENATE("Assumptions!",ADDRESS(156,MATCH($A8,Assumptions!$A$155:$AV$155,0)), ":",ADDRESS(191,MATCH($A8,Assumptions!$A$155:$AV$155,0)))))</f>
        <v>0</v>
      </c>
      <c r="E8" s="152">
        <f ca="1">SUMPRODUCT(E$57:E$92,INDIRECT(CONCATENATE("Assumptions!",ADDRESS(156,MATCH($A8,Assumptions!$A$155:$AV$155,0)), ":",ADDRESS(191,MATCH($A8,Assumptions!$A$155:$AV$155,0)))))</f>
        <v>0</v>
      </c>
      <c r="F8" s="152">
        <f ca="1">SUMPRODUCT(F$57:F$92,INDIRECT(CONCATENATE("Assumptions!",ADDRESS(156,MATCH($A8,Assumptions!$A$155:$AV$155,0)), ":",ADDRESS(191,MATCH($A8,Assumptions!$A$155:$AV$155,0)))))</f>
        <v>0</v>
      </c>
      <c r="G8" s="152">
        <f ca="1">SUMPRODUCT(G$57:G$92,INDIRECT(CONCATENATE("Assumptions!",ADDRESS(156,MATCH($A8,Assumptions!$A$155:$AV$155,0)), ":",ADDRESS(191,MATCH($A8,Assumptions!$A$155:$AV$155,0)))))</f>
        <v>0</v>
      </c>
      <c r="H8" s="152">
        <f ca="1">SUMPRODUCT(H$57:H$92,INDIRECT(CONCATENATE("Assumptions!",ADDRESS(156,MATCH($A8,Assumptions!$A$155:$AV$155,0)), ":",ADDRESS(191,MATCH($A8,Assumptions!$A$155:$AV$155,0)))))</f>
        <v>0</v>
      </c>
      <c r="I8" s="152">
        <f ca="1">SUMPRODUCT(I$57:I$92,INDIRECT(CONCATENATE("Assumptions!",ADDRESS(156,MATCH($A8,Assumptions!$A$155:$AV$155,0)), ":",ADDRESS(191,MATCH($A8,Assumptions!$A$155:$AV$155,0)))))</f>
        <v>0</v>
      </c>
      <c r="J8" s="152">
        <f ca="1">SUMPRODUCT(J$57:J$92,INDIRECT(CONCATENATE("Assumptions!",ADDRESS(156,MATCH($A8,Assumptions!$A$155:$AV$155,0)), ":",ADDRESS(191,MATCH($A8,Assumptions!$A$155:$AV$155,0)))))</f>
        <v>0</v>
      </c>
      <c r="K8" s="152">
        <f ca="1">SUMPRODUCT(K$57:K$92,INDIRECT(CONCATENATE("Assumptions!",ADDRESS(156,MATCH($A8,Assumptions!$A$155:$AV$155,0)), ":",ADDRESS(191,MATCH($A8,Assumptions!$A$155:$AV$155,0)))))</f>
        <v>0</v>
      </c>
      <c r="L8" s="152">
        <f ca="1">SUMPRODUCT(L$57:L$92,INDIRECT(CONCATENATE("Assumptions!",ADDRESS(156,MATCH($A8,Assumptions!$A$155:$AV$155,0)), ":",ADDRESS(191,MATCH($A8,Assumptions!$A$155:$AV$155,0)))))</f>
        <v>0</v>
      </c>
      <c r="M8" s="152">
        <f ca="1">SUMPRODUCT(M$57:M$92,INDIRECT(CONCATENATE("Assumptions!",ADDRESS(156,MATCH($A8,Assumptions!$A$155:$AV$155,0)), ":",ADDRESS(191,MATCH($A8,Assumptions!$A$155:$AV$155,0)))))</f>
        <v>0</v>
      </c>
      <c r="N8" s="152">
        <f ca="1">SUMPRODUCT(N$57:N$92,INDIRECT(CONCATENATE("Assumptions!",ADDRESS(156,MATCH($A8,Assumptions!$A$155:$AV$155,0)), ":",ADDRESS(191,MATCH($A8,Assumptions!$A$155:$AV$155,0)))))</f>
        <v>0</v>
      </c>
      <c r="O8" s="152">
        <f ca="1">SUMPRODUCT(O$57:O$92,INDIRECT(CONCATENATE("Assumptions!",ADDRESS(156,MATCH($A8,Assumptions!$A$155:$AV$155,0)), ":",ADDRESS(191,MATCH($A8,Assumptions!$A$155:$AV$155,0)))))</f>
        <v>0</v>
      </c>
      <c r="P8" s="153">
        <f t="shared" ca="1" si="0"/>
        <v>0</v>
      </c>
    </row>
    <row r="9" spans="1:16" x14ac:dyDescent="0.25">
      <c r="A9" t="str">
        <f>IF('CS Location'!C8 = "", "", 'CS Location'!C8)</f>
        <v/>
      </c>
      <c r="B9" s="152">
        <f ca="1">SUMPRODUCT(B$57:B$92,INDIRECT(CONCATENATE("Assumptions!",ADDRESS(156,MATCH($A9,Assumptions!$A$155:$AV$155,0)), ":",ADDRESS(191,MATCH($A9,Assumptions!$A$155:$AV$155,0)))))</f>
        <v>0</v>
      </c>
      <c r="C9" s="152">
        <f ca="1">SUMPRODUCT(C$57:C$92,INDIRECT(CONCATENATE("Assumptions!",ADDRESS(156,MATCH($A9,Assumptions!$A$155:$AV$155,0)), ":",ADDRESS(191,MATCH($A9,Assumptions!$A$155:$AV$155,0)))))</f>
        <v>0</v>
      </c>
      <c r="D9" s="152">
        <f ca="1">SUMPRODUCT(D$57:D$92,INDIRECT(CONCATENATE("Assumptions!",ADDRESS(156,MATCH($A9,Assumptions!$A$155:$AV$155,0)), ":",ADDRESS(191,MATCH($A9,Assumptions!$A$155:$AV$155,0)))))</f>
        <v>0</v>
      </c>
      <c r="E9" s="152">
        <f ca="1">SUMPRODUCT(E$57:E$92,INDIRECT(CONCATENATE("Assumptions!",ADDRESS(156,MATCH($A9,Assumptions!$A$155:$AV$155,0)), ":",ADDRESS(191,MATCH($A9,Assumptions!$A$155:$AV$155,0)))))</f>
        <v>0</v>
      </c>
      <c r="F9" s="152">
        <f ca="1">SUMPRODUCT(F$57:F$92,INDIRECT(CONCATENATE("Assumptions!",ADDRESS(156,MATCH($A9,Assumptions!$A$155:$AV$155,0)), ":",ADDRESS(191,MATCH($A9,Assumptions!$A$155:$AV$155,0)))))</f>
        <v>0</v>
      </c>
      <c r="G9" s="152">
        <f ca="1">SUMPRODUCT(G$57:G$92,INDIRECT(CONCATENATE("Assumptions!",ADDRESS(156,MATCH($A9,Assumptions!$A$155:$AV$155,0)), ":",ADDRESS(191,MATCH($A9,Assumptions!$A$155:$AV$155,0)))))</f>
        <v>0</v>
      </c>
      <c r="H9" s="152">
        <f ca="1">SUMPRODUCT(H$57:H$92,INDIRECT(CONCATENATE("Assumptions!",ADDRESS(156,MATCH($A9,Assumptions!$A$155:$AV$155,0)), ":",ADDRESS(191,MATCH($A9,Assumptions!$A$155:$AV$155,0)))))</f>
        <v>0</v>
      </c>
      <c r="I9" s="152">
        <f ca="1">SUMPRODUCT(I$57:I$92,INDIRECT(CONCATENATE("Assumptions!",ADDRESS(156,MATCH($A9,Assumptions!$A$155:$AV$155,0)), ":",ADDRESS(191,MATCH($A9,Assumptions!$A$155:$AV$155,0)))))</f>
        <v>0</v>
      </c>
      <c r="J9" s="152">
        <f ca="1">SUMPRODUCT(J$57:J$92,INDIRECT(CONCATENATE("Assumptions!",ADDRESS(156,MATCH($A9,Assumptions!$A$155:$AV$155,0)), ":",ADDRESS(191,MATCH($A9,Assumptions!$A$155:$AV$155,0)))))</f>
        <v>0</v>
      </c>
      <c r="K9" s="152">
        <f ca="1">SUMPRODUCT(K$57:K$92,INDIRECT(CONCATENATE("Assumptions!",ADDRESS(156,MATCH($A9,Assumptions!$A$155:$AV$155,0)), ":",ADDRESS(191,MATCH($A9,Assumptions!$A$155:$AV$155,0)))))</f>
        <v>0</v>
      </c>
      <c r="L9" s="152">
        <f ca="1">SUMPRODUCT(L$57:L$92,INDIRECT(CONCATENATE("Assumptions!",ADDRESS(156,MATCH($A9,Assumptions!$A$155:$AV$155,0)), ":",ADDRESS(191,MATCH($A9,Assumptions!$A$155:$AV$155,0)))))</f>
        <v>0</v>
      </c>
      <c r="M9" s="152">
        <f ca="1">SUMPRODUCT(M$57:M$92,INDIRECT(CONCATENATE("Assumptions!",ADDRESS(156,MATCH($A9,Assumptions!$A$155:$AV$155,0)), ":",ADDRESS(191,MATCH($A9,Assumptions!$A$155:$AV$155,0)))))</f>
        <v>0</v>
      </c>
      <c r="N9" s="152">
        <f ca="1">SUMPRODUCT(N$57:N$92,INDIRECT(CONCATENATE("Assumptions!",ADDRESS(156,MATCH($A9,Assumptions!$A$155:$AV$155,0)), ":",ADDRESS(191,MATCH($A9,Assumptions!$A$155:$AV$155,0)))))</f>
        <v>0</v>
      </c>
      <c r="O9" s="152">
        <f ca="1">SUMPRODUCT(O$57:O$92,INDIRECT(CONCATENATE("Assumptions!",ADDRESS(156,MATCH($A9,Assumptions!$A$155:$AV$155,0)), ":",ADDRESS(191,MATCH($A9,Assumptions!$A$155:$AV$155,0)))))</f>
        <v>0</v>
      </c>
      <c r="P9" s="153">
        <f t="shared" ca="1" si="0"/>
        <v>0</v>
      </c>
    </row>
    <row r="10" spans="1:16" x14ac:dyDescent="0.25">
      <c r="A10" t="str">
        <f>IF('CS Location'!C9 = "", "", 'CS Location'!C9)</f>
        <v/>
      </c>
      <c r="B10" s="152">
        <f ca="1">SUMPRODUCT(B$57:B$92,INDIRECT(CONCATENATE("Assumptions!",ADDRESS(156,MATCH($A10,Assumptions!$A$155:$AV$155,0)), ":",ADDRESS(191,MATCH($A10,Assumptions!$A$155:$AV$155,0)))))</f>
        <v>0</v>
      </c>
      <c r="C10" s="152">
        <f ca="1">SUMPRODUCT(C$57:C$92,INDIRECT(CONCATENATE("Assumptions!",ADDRESS(156,MATCH($A10,Assumptions!$A$155:$AV$155,0)), ":",ADDRESS(191,MATCH($A10,Assumptions!$A$155:$AV$155,0)))))</f>
        <v>0</v>
      </c>
      <c r="D10" s="152">
        <f ca="1">SUMPRODUCT(D$57:D$92,INDIRECT(CONCATENATE("Assumptions!",ADDRESS(156,MATCH($A10,Assumptions!$A$155:$AV$155,0)), ":",ADDRESS(191,MATCH($A10,Assumptions!$A$155:$AV$155,0)))))</f>
        <v>0</v>
      </c>
      <c r="E10" s="152">
        <f ca="1">SUMPRODUCT(E$57:E$92,INDIRECT(CONCATENATE("Assumptions!",ADDRESS(156,MATCH($A10,Assumptions!$A$155:$AV$155,0)), ":",ADDRESS(191,MATCH($A10,Assumptions!$A$155:$AV$155,0)))))</f>
        <v>0</v>
      </c>
      <c r="F10" s="152">
        <f ca="1">SUMPRODUCT(F$57:F$92,INDIRECT(CONCATENATE("Assumptions!",ADDRESS(156,MATCH($A10,Assumptions!$A$155:$AV$155,0)), ":",ADDRESS(191,MATCH($A10,Assumptions!$A$155:$AV$155,0)))))</f>
        <v>0</v>
      </c>
      <c r="G10" s="152">
        <f ca="1">SUMPRODUCT(G$57:G$92,INDIRECT(CONCATENATE("Assumptions!",ADDRESS(156,MATCH($A10,Assumptions!$A$155:$AV$155,0)), ":",ADDRESS(191,MATCH($A10,Assumptions!$A$155:$AV$155,0)))))</f>
        <v>0</v>
      </c>
      <c r="H10" s="152">
        <f ca="1">SUMPRODUCT(H$57:H$92,INDIRECT(CONCATENATE("Assumptions!",ADDRESS(156,MATCH($A10,Assumptions!$A$155:$AV$155,0)), ":",ADDRESS(191,MATCH($A10,Assumptions!$A$155:$AV$155,0)))))</f>
        <v>0</v>
      </c>
      <c r="I10" s="152">
        <f ca="1">SUMPRODUCT(I$57:I$92,INDIRECT(CONCATENATE("Assumptions!",ADDRESS(156,MATCH($A10,Assumptions!$A$155:$AV$155,0)), ":",ADDRESS(191,MATCH($A10,Assumptions!$A$155:$AV$155,0)))))</f>
        <v>0</v>
      </c>
      <c r="J10" s="152">
        <f ca="1">SUMPRODUCT(J$57:J$92,INDIRECT(CONCATENATE("Assumptions!",ADDRESS(156,MATCH($A10,Assumptions!$A$155:$AV$155,0)), ":",ADDRESS(191,MATCH($A10,Assumptions!$A$155:$AV$155,0)))))</f>
        <v>0</v>
      </c>
      <c r="K10" s="152">
        <f ca="1">SUMPRODUCT(K$57:K$92,INDIRECT(CONCATENATE("Assumptions!",ADDRESS(156,MATCH($A10,Assumptions!$A$155:$AV$155,0)), ":",ADDRESS(191,MATCH($A10,Assumptions!$A$155:$AV$155,0)))))</f>
        <v>0</v>
      </c>
      <c r="L10" s="152">
        <f ca="1">SUMPRODUCT(L$57:L$92,INDIRECT(CONCATENATE("Assumptions!",ADDRESS(156,MATCH($A10,Assumptions!$A$155:$AV$155,0)), ":",ADDRESS(191,MATCH($A10,Assumptions!$A$155:$AV$155,0)))))</f>
        <v>0</v>
      </c>
      <c r="M10" s="152">
        <f ca="1">SUMPRODUCT(M$57:M$92,INDIRECT(CONCATENATE("Assumptions!",ADDRESS(156,MATCH($A10,Assumptions!$A$155:$AV$155,0)), ":",ADDRESS(191,MATCH($A10,Assumptions!$A$155:$AV$155,0)))))</f>
        <v>0</v>
      </c>
      <c r="N10" s="152">
        <f ca="1">SUMPRODUCT(N$57:N$92,INDIRECT(CONCATENATE("Assumptions!",ADDRESS(156,MATCH($A10,Assumptions!$A$155:$AV$155,0)), ":",ADDRESS(191,MATCH($A10,Assumptions!$A$155:$AV$155,0)))))</f>
        <v>0</v>
      </c>
      <c r="O10" s="152">
        <f ca="1">SUMPRODUCT(O$57:O$92,INDIRECT(CONCATENATE("Assumptions!",ADDRESS(156,MATCH($A10,Assumptions!$A$155:$AV$155,0)), ":",ADDRESS(191,MATCH($A10,Assumptions!$A$155:$AV$155,0)))))</f>
        <v>0</v>
      </c>
      <c r="P10" s="153">
        <f t="shared" ca="1" si="0"/>
        <v>0</v>
      </c>
    </row>
    <row r="11" spans="1:16" x14ac:dyDescent="0.25">
      <c r="A11" t="str">
        <f>IF('CS Location'!C10 = "", "", 'CS Location'!C10)</f>
        <v/>
      </c>
      <c r="B11" s="152">
        <f ca="1">SUMPRODUCT(B$57:B$92,INDIRECT(CONCATENATE("Assumptions!",ADDRESS(156,MATCH($A11,Assumptions!$A$155:$AV$155,0)), ":",ADDRESS(191,MATCH($A11,Assumptions!$A$155:$AV$155,0)))))</f>
        <v>0</v>
      </c>
      <c r="C11" s="152">
        <f ca="1">SUMPRODUCT(C$57:C$92,INDIRECT(CONCATENATE("Assumptions!",ADDRESS(156,MATCH($A11,Assumptions!$A$155:$AV$155,0)), ":",ADDRESS(191,MATCH($A11,Assumptions!$A$155:$AV$155,0)))))</f>
        <v>0</v>
      </c>
      <c r="D11" s="152">
        <f ca="1">SUMPRODUCT(D$57:D$92,INDIRECT(CONCATENATE("Assumptions!",ADDRESS(156,MATCH($A11,Assumptions!$A$155:$AV$155,0)), ":",ADDRESS(191,MATCH($A11,Assumptions!$A$155:$AV$155,0)))))</f>
        <v>0</v>
      </c>
      <c r="E11" s="152">
        <f ca="1">SUMPRODUCT(E$57:E$92,INDIRECT(CONCATENATE("Assumptions!",ADDRESS(156,MATCH($A11,Assumptions!$A$155:$AV$155,0)), ":",ADDRESS(191,MATCH($A11,Assumptions!$A$155:$AV$155,0)))))</f>
        <v>0</v>
      </c>
      <c r="F11" s="152">
        <f ca="1">SUMPRODUCT(F$57:F$92,INDIRECT(CONCATENATE("Assumptions!",ADDRESS(156,MATCH($A11,Assumptions!$A$155:$AV$155,0)), ":",ADDRESS(191,MATCH($A11,Assumptions!$A$155:$AV$155,0)))))</f>
        <v>0</v>
      </c>
      <c r="G11" s="152">
        <f ca="1">SUMPRODUCT(G$57:G$92,INDIRECT(CONCATENATE("Assumptions!",ADDRESS(156,MATCH($A11,Assumptions!$A$155:$AV$155,0)), ":",ADDRESS(191,MATCH($A11,Assumptions!$A$155:$AV$155,0)))))</f>
        <v>0</v>
      </c>
      <c r="H11" s="152">
        <f ca="1">SUMPRODUCT(H$57:H$92,INDIRECT(CONCATENATE("Assumptions!",ADDRESS(156,MATCH($A11,Assumptions!$A$155:$AV$155,0)), ":",ADDRESS(191,MATCH($A11,Assumptions!$A$155:$AV$155,0)))))</f>
        <v>0</v>
      </c>
      <c r="I11" s="152">
        <f ca="1">SUMPRODUCT(I$57:I$92,INDIRECT(CONCATENATE("Assumptions!",ADDRESS(156,MATCH($A11,Assumptions!$A$155:$AV$155,0)), ":",ADDRESS(191,MATCH($A11,Assumptions!$A$155:$AV$155,0)))))</f>
        <v>0</v>
      </c>
      <c r="J11" s="152">
        <f ca="1">SUMPRODUCT(J$57:J$92,INDIRECT(CONCATENATE("Assumptions!",ADDRESS(156,MATCH($A11,Assumptions!$A$155:$AV$155,0)), ":",ADDRESS(191,MATCH($A11,Assumptions!$A$155:$AV$155,0)))))</f>
        <v>0</v>
      </c>
      <c r="K11" s="152">
        <f ca="1">SUMPRODUCT(K$57:K$92,INDIRECT(CONCATENATE("Assumptions!",ADDRESS(156,MATCH($A11,Assumptions!$A$155:$AV$155,0)), ":",ADDRESS(191,MATCH($A11,Assumptions!$A$155:$AV$155,0)))))</f>
        <v>0</v>
      </c>
      <c r="L11" s="152">
        <f ca="1">SUMPRODUCT(L$57:L$92,INDIRECT(CONCATENATE("Assumptions!",ADDRESS(156,MATCH($A11,Assumptions!$A$155:$AV$155,0)), ":",ADDRESS(191,MATCH($A11,Assumptions!$A$155:$AV$155,0)))))</f>
        <v>0</v>
      </c>
      <c r="M11" s="152">
        <f ca="1">SUMPRODUCT(M$57:M$92,INDIRECT(CONCATENATE("Assumptions!",ADDRESS(156,MATCH($A11,Assumptions!$A$155:$AV$155,0)), ":",ADDRESS(191,MATCH($A11,Assumptions!$A$155:$AV$155,0)))))</f>
        <v>0</v>
      </c>
      <c r="N11" s="152">
        <f ca="1">SUMPRODUCT(N$57:N$92,INDIRECT(CONCATENATE("Assumptions!",ADDRESS(156,MATCH($A11,Assumptions!$A$155:$AV$155,0)), ":",ADDRESS(191,MATCH($A11,Assumptions!$A$155:$AV$155,0)))))</f>
        <v>0</v>
      </c>
      <c r="O11" s="152">
        <f ca="1">SUMPRODUCT(O$57:O$92,INDIRECT(CONCATENATE("Assumptions!",ADDRESS(156,MATCH($A11,Assumptions!$A$155:$AV$155,0)), ":",ADDRESS(191,MATCH($A11,Assumptions!$A$155:$AV$155,0)))))</f>
        <v>0</v>
      </c>
      <c r="P11" s="153">
        <f t="shared" ca="1" si="0"/>
        <v>0</v>
      </c>
    </row>
    <row r="12" spans="1:16" x14ac:dyDescent="0.25">
      <c r="A12" t="str">
        <f>IF('CS Location'!C11 = "", "", 'CS Location'!C11)</f>
        <v/>
      </c>
      <c r="B12" s="152">
        <f ca="1">SUMPRODUCT(B$57:B$92,INDIRECT(CONCATENATE("Assumptions!",ADDRESS(156,MATCH($A12,Assumptions!$A$155:$AV$155,0)), ":",ADDRESS(191,MATCH($A12,Assumptions!$A$155:$AV$155,0)))))</f>
        <v>0</v>
      </c>
      <c r="C12" s="152">
        <f ca="1">SUMPRODUCT(C$57:C$92,INDIRECT(CONCATENATE("Assumptions!",ADDRESS(156,MATCH($A12,Assumptions!$A$155:$AV$155,0)), ":",ADDRESS(191,MATCH($A12,Assumptions!$A$155:$AV$155,0)))))</f>
        <v>0</v>
      </c>
      <c r="D12" s="152">
        <f ca="1">SUMPRODUCT(D$57:D$92,INDIRECT(CONCATENATE("Assumptions!",ADDRESS(156,MATCH($A12,Assumptions!$A$155:$AV$155,0)), ":",ADDRESS(191,MATCH($A12,Assumptions!$A$155:$AV$155,0)))))</f>
        <v>0</v>
      </c>
      <c r="E12" s="152">
        <f ca="1">SUMPRODUCT(E$57:E$92,INDIRECT(CONCATENATE("Assumptions!",ADDRESS(156,MATCH($A12,Assumptions!$A$155:$AV$155,0)), ":",ADDRESS(191,MATCH($A12,Assumptions!$A$155:$AV$155,0)))))</f>
        <v>0</v>
      </c>
      <c r="F12" s="152">
        <f ca="1">SUMPRODUCT(F$57:F$92,INDIRECT(CONCATENATE("Assumptions!",ADDRESS(156,MATCH($A12,Assumptions!$A$155:$AV$155,0)), ":",ADDRESS(191,MATCH($A12,Assumptions!$A$155:$AV$155,0)))))</f>
        <v>0</v>
      </c>
      <c r="G12" s="152">
        <f ca="1">SUMPRODUCT(G$57:G$92,INDIRECT(CONCATENATE("Assumptions!",ADDRESS(156,MATCH($A12,Assumptions!$A$155:$AV$155,0)), ":",ADDRESS(191,MATCH($A12,Assumptions!$A$155:$AV$155,0)))))</f>
        <v>0</v>
      </c>
      <c r="H12" s="152">
        <f ca="1">SUMPRODUCT(H$57:H$92,INDIRECT(CONCATENATE("Assumptions!",ADDRESS(156,MATCH($A12,Assumptions!$A$155:$AV$155,0)), ":",ADDRESS(191,MATCH($A12,Assumptions!$A$155:$AV$155,0)))))</f>
        <v>0</v>
      </c>
      <c r="I12" s="152">
        <f ca="1">SUMPRODUCT(I$57:I$92,INDIRECT(CONCATENATE("Assumptions!",ADDRESS(156,MATCH($A12,Assumptions!$A$155:$AV$155,0)), ":",ADDRESS(191,MATCH($A12,Assumptions!$A$155:$AV$155,0)))))</f>
        <v>0</v>
      </c>
      <c r="J12" s="152">
        <f ca="1">SUMPRODUCT(J$57:J$92,INDIRECT(CONCATENATE("Assumptions!",ADDRESS(156,MATCH($A12,Assumptions!$A$155:$AV$155,0)), ":",ADDRESS(191,MATCH($A12,Assumptions!$A$155:$AV$155,0)))))</f>
        <v>0</v>
      </c>
      <c r="K12" s="152">
        <f ca="1">SUMPRODUCT(K$57:K$92,INDIRECT(CONCATENATE("Assumptions!",ADDRESS(156,MATCH($A12,Assumptions!$A$155:$AV$155,0)), ":",ADDRESS(191,MATCH($A12,Assumptions!$A$155:$AV$155,0)))))</f>
        <v>0</v>
      </c>
      <c r="L12" s="152">
        <f ca="1">SUMPRODUCT(L$57:L$92,INDIRECT(CONCATENATE("Assumptions!",ADDRESS(156,MATCH($A12,Assumptions!$A$155:$AV$155,0)), ":",ADDRESS(191,MATCH($A12,Assumptions!$A$155:$AV$155,0)))))</f>
        <v>0</v>
      </c>
      <c r="M12" s="152">
        <f ca="1">SUMPRODUCT(M$57:M$92,INDIRECT(CONCATENATE("Assumptions!",ADDRESS(156,MATCH($A12,Assumptions!$A$155:$AV$155,0)), ":",ADDRESS(191,MATCH($A12,Assumptions!$A$155:$AV$155,0)))))</f>
        <v>0</v>
      </c>
      <c r="N12" s="152">
        <f ca="1">SUMPRODUCT(N$57:N$92,INDIRECT(CONCATENATE("Assumptions!",ADDRESS(156,MATCH($A12,Assumptions!$A$155:$AV$155,0)), ":",ADDRESS(191,MATCH($A12,Assumptions!$A$155:$AV$155,0)))))</f>
        <v>0</v>
      </c>
      <c r="O12" s="152">
        <f ca="1">SUMPRODUCT(O$57:O$92,INDIRECT(CONCATENATE("Assumptions!",ADDRESS(156,MATCH($A12,Assumptions!$A$155:$AV$155,0)), ":",ADDRESS(191,MATCH($A12,Assumptions!$A$155:$AV$155,0)))))</f>
        <v>0</v>
      </c>
      <c r="P12" s="153">
        <f t="shared" ca="1" si="0"/>
        <v>0</v>
      </c>
    </row>
    <row r="13" spans="1:16" x14ac:dyDescent="0.25">
      <c r="A13" t="str">
        <f>IF('CS Location'!C12 = "", "", 'CS Location'!C12)</f>
        <v/>
      </c>
      <c r="B13" s="152">
        <f ca="1">SUMPRODUCT(B$57:B$92,INDIRECT(CONCATENATE("Assumptions!",ADDRESS(156,MATCH($A13,Assumptions!$A$155:$AV$155,0)), ":",ADDRESS(191,MATCH($A13,Assumptions!$A$155:$AV$155,0)))))</f>
        <v>0</v>
      </c>
      <c r="C13" s="152">
        <f ca="1">SUMPRODUCT(C$57:C$92,INDIRECT(CONCATENATE("Assumptions!",ADDRESS(156,MATCH($A13,Assumptions!$A$155:$AV$155,0)), ":",ADDRESS(191,MATCH($A13,Assumptions!$A$155:$AV$155,0)))))</f>
        <v>0</v>
      </c>
      <c r="D13" s="152">
        <f ca="1">SUMPRODUCT(D$57:D$92,INDIRECT(CONCATENATE("Assumptions!",ADDRESS(156,MATCH($A13,Assumptions!$A$155:$AV$155,0)), ":",ADDRESS(191,MATCH($A13,Assumptions!$A$155:$AV$155,0)))))</f>
        <v>0</v>
      </c>
      <c r="E13" s="152">
        <f ca="1">SUMPRODUCT(E$57:E$92,INDIRECT(CONCATENATE("Assumptions!",ADDRESS(156,MATCH($A13,Assumptions!$A$155:$AV$155,0)), ":",ADDRESS(191,MATCH($A13,Assumptions!$A$155:$AV$155,0)))))</f>
        <v>0</v>
      </c>
      <c r="F13" s="152">
        <f ca="1">SUMPRODUCT(F$57:F$92,INDIRECT(CONCATENATE("Assumptions!",ADDRESS(156,MATCH($A13,Assumptions!$A$155:$AV$155,0)), ":",ADDRESS(191,MATCH($A13,Assumptions!$A$155:$AV$155,0)))))</f>
        <v>0</v>
      </c>
      <c r="G13" s="152">
        <f ca="1">SUMPRODUCT(G$57:G$92,INDIRECT(CONCATENATE("Assumptions!",ADDRESS(156,MATCH($A13,Assumptions!$A$155:$AV$155,0)), ":",ADDRESS(191,MATCH($A13,Assumptions!$A$155:$AV$155,0)))))</f>
        <v>0</v>
      </c>
      <c r="H13" s="152">
        <f ca="1">SUMPRODUCT(H$57:H$92,INDIRECT(CONCATENATE("Assumptions!",ADDRESS(156,MATCH($A13,Assumptions!$A$155:$AV$155,0)), ":",ADDRESS(191,MATCH($A13,Assumptions!$A$155:$AV$155,0)))))</f>
        <v>0</v>
      </c>
      <c r="I13" s="152">
        <f ca="1">SUMPRODUCT(I$57:I$92,INDIRECT(CONCATENATE("Assumptions!",ADDRESS(156,MATCH($A13,Assumptions!$A$155:$AV$155,0)), ":",ADDRESS(191,MATCH($A13,Assumptions!$A$155:$AV$155,0)))))</f>
        <v>0</v>
      </c>
      <c r="J13" s="152">
        <f ca="1">SUMPRODUCT(J$57:J$92,INDIRECT(CONCATENATE("Assumptions!",ADDRESS(156,MATCH($A13,Assumptions!$A$155:$AV$155,0)), ":",ADDRESS(191,MATCH($A13,Assumptions!$A$155:$AV$155,0)))))</f>
        <v>0</v>
      </c>
      <c r="K13" s="152">
        <f ca="1">SUMPRODUCT(K$57:K$92,INDIRECT(CONCATENATE("Assumptions!",ADDRESS(156,MATCH($A13,Assumptions!$A$155:$AV$155,0)), ":",ADDRESS(191,MATCH($A13,Assumptions!$A$155:$AV$155,0)))))</f>
        <v>0</v>
      </c>
      <c r="L13" s="152">
        <f ca="1">SUMPRODUCT(L$57:L$92,INDIRECT(CONCATENATE("Assumptions!",ADDRESS(156,MATCH($A13,Assumptions!$A$155:$AV$155,0)), ":",ADDRESS(191,MATCH($A13,Assumptions!$A$155:$AV$155,0)))))</f>
        <v>0</v>
      </c>
      <c r="M13" s="152">
        <f ca="1">SUMPRODUCT(M$57:M$92,INDIRECT(CONCATENATE("Assumptions!",ADDRESS(156,MATCH($A13,Assumptions!$A$155:$AV$155,0)), ":",ADDRESS(191,MATCH($A13,Assumptions!$A$155:$AV$155,0)))))</f>
        <v>0</v>
      </c>
      <c r="N13" s="152">
        <f ca="1">SUMPRODUCT(N$57:N$92,INDIRECT(CONCATENATE("Assumptions!",ADDRESS(156,MATCH($A13,Assumptions!$A$155:$AV$155,0)), ":",ADDRESS(191,MATCH($A13,Assumptions!$A$155:$AV$155,0)))))</f>
        <v>0</v>
      </c>
      <c r="O13" s="152">
        <f ca="1">SUMPRODUCT(O$57:O$92,INDIRECT(CONCATENATE("Assumptions!",ADDRESS(156,MATCH($A13,Assumptions!$A$155:$AV$155,0)), ":",ADDRESS(191,MATCH($A13,Assumptions!$A$155:$AV$155,0)))))</f>
        <v>0</v>
      </c>
      <c r="P13" s="153">
        <f t="shared" ca="1" si="0"/>
        <v>0</v>
      </c>
    </row>
    <row r="14" spans="1:16" x14ac:dyDescent="0.25">
      <c r="A14" t="str">
        <f>IF('CS Location'!C13 = "", "", 'CS Location'!C13)</f>
        <v/>
      </c>
      <c r="B14" s="152">
        <f ca="1">SUMPRODUCT(B$57:B$92,INDIRECT(CONCATENATE("Assumptions!",ADDRESS(156,MATCH($A14,Assumptions!$A$155:$AV$155,0)), ":",ADDRESS(191,MATCH($A14,Assumptions!$A$155:$AV$155,0)))))</f>
        <v>0</v>
      </c>
      <c r="C14" s="152">
        <f ca="1">SUMPRODUCT(C$57:C$92,INDIRECT(CONCATENATE("Assumptions!",ADDRESS(156,MATCH($A14,Assumptions!$A$155:$AV$155,0)), ":",ADDRESS(191,MATCH($A14,Assumptions!$A$155:$AV$155,0)))))</f>
        <v>0</v>
      </c>
      <c r="D14" s="152">
        <f ca="1">SUMPRODUCT(D$57:D$92,INDIRECT(CONCATENATE("Assumptions!",ADDRESS(156,MATCH($A14,Assumptions!$A$155:$AV$155,0)), ":",ADDRESS(191,MATCH($A14,Assumptions!$A$155:$AV$155,0)))))</f>
        <v>0</v>
      </c>
      <c r="E14" s="152">
        <f ca="1">SUMPRODUCT(E$57:E$92,INDIRECT(CONCATENATE("Assumptions!",ADDRESS(156,MATCH($A14,Assumptions!$A$155:$AV$155,0)), ":",ADDRESS(191,MATCH($A14,Assumptions!$A$155:$AV$155,0)))))</f>
        <v>0</v>
      </c>
      <c r="F14" s="152">
        <f ca="1">SUMPRODUCT(F$57:F$92,INDIRECT(CONCATENATE("Assumptions!",ADDRESS(156,MATCH($A14,Assumptions!$A$155:$AV$155,0)), ":",ADDRESS(191,MATCH($A14,Assumptions!$A$155:$AV$155,0)))))</f>
        <v>0</v>
      </c>
      <c r="G14" s="152">
        <f ca="1">SUMPRODUCT(G$57:G$92,INDIRECT(CONCATENATE("Assumptions!",ADDRESS(156,MATCH($A14,Assumptions!$A$155:$AV$155,0)), ":",ADDRESS(191,MATCH($A14,Assumptions!$A$155:$AV$155,0)))))</f>
        <v>0</v>
      </c>
      <c r="H14" s="152">
        <f ca="1">SUMPRODUCT(H$57:H$92,INDIRECT(CONCATENATE("Assumptions!",ADDRESS(156,MATCH($A14,Assumptions!$A$155:$AV$155,0)), ":",ADDRESS(191,MATCH($A14,Assumptions!$A$155:$AV$155,0)))))</f>
        <v>0</v>
      </c>
      <c r="I14" s="152">
        <f ca="1">SUMPRODUCT(I$57:I$92,INDIRECT(CONCATENATE("Assumptions!",ADDRESS(156,MATCH($A14,Assumptions!$A$155:$AV$155,0)), ":",ADDRESS(191,MATCH($A14,Assumptions!$A$155:$AV$155,0)))))</f>
        <v>0</v>
      </c>
      <c r="J14" s="152">
        <f ca="1">SUMPRODUCT(J$57:J$92,INDIRECT(CONCATENATE("Assumptions!",ADDRESS(156,MATCH($A14,Assumptions!$A$155:$AV$155,0)), ":",ADDRESS(191,MATCH($A14,Assumptions!$A$155:$AV$155,0)))))</f>
        <v>0</v>
      </c>
      <c r="K14" s="152">
        <f ca="1">SUMPRODUCT(K$57:K$92,INDIRECT(CONCATENATE("Assumptions!",ADDRESS(156,MATCH($A14,Assumptions!$A$155:$AV$155,0)), ":",ADDRESS(191,MATCH($A14,Assumptions!$A$155:$AV$155,0)))))</f>
        <v>0</v>
      </c>
      <c r="L14" s="152">
        <f ca="1">SUMPRODUCT(L$57:L$92,INDIRECT(CONCATENATE("Assumptions!",ADDRESS(156,MATCH($A14,Assumptions!$A$155:$AV$155,0)), ":",ADDRESS(191,MATCH($A14,Assumptions!$A$155:$AV$155,0)))))</f>
        <v>0</v>
      </c>
      <c r="M14" s="152">
        <f ca="1">SUMPRODUCT(M$57:M$92,INDIRECT(CONCATENATE("Assumptions!",ADDRESS(156,MATCH($A14,Assumptions!$A$155:$AV$155,0)), ":",ADDRESS(191,MATCH($A14,Assumptions!$A$155:$AV$155,0)))))</f>
        <v>0</v>
      </c>
      <c r="N14" s="152">
        <f ca="1">SUMPRODUCT(N$57:N$92,INDIRECT(CONCATENATE("Assumptions!",ADDRESS(156,MATCH($A14,Assumptions!$A$155:$AV$155,0)), ":",ADDRESS(191,MATCH($A14,Assumptions!$A$155:$AV$155,0)))))</f>
        <v>0</v>
      </c>
      <c r="O14" s="152">
        <f ca="1">SUMPRODUCT(O$57:O$92,INDIRECT(CONCATENATE("Assumptions!",ADDRESS(156,MATCH($A14,Assumptions!$A$155:$AV$155,0)), ":",ADDRESS(191,MATCH($A14,Assumptions!$A$155:$AV$155,0)))))</f>
        <v>0</v>
      </c>
      <c r="P14" s="153">
        <f t="shared" ca="1" si="0"/>
        <v>0</v>
      </c>
    </row>
    <row r="15" spans="1:16" x14ac:dyDescent="0.25">
      <c r="A15" t="str">
        <f>IF('CS Location'!C14 = "", "", 'CS Location'!C14)</f>
        <v/>
      </c>
      <c r="B15" s="152">
        <f ca="1">SUMPRODUCT(B$57:B$92,INDIRECT(CONCATENATE("Assumptions!",ADDRESS(156,MATCH($A15,Assumptions!$A$155:$AV$155,0)), ":",ADDRESS(191,MATCH($A15,Assumptions!$A$155:$AV$155,0)))))</f>
        <v>0</v>
      </c>
      <c r="C15" s="152">
        <f ca="1">SUMPRODUCT(C$57:C$92,INDIRECT(CONCATENATE("Assumptions!",ADDRESS(156,MATCH($A15,Assumptions!$A$155:$AV$155,0)), ":",ADDRESS(191,MATCH($A15,Assumptions!$A$155:$AV$155,0)))))</f>
        <v>0</v>
      </c>
      <c r="D15" s="152">
        <f ca="1">SUMPRODUCT(D$57:D$92,INDIRECT(CONCATENATE("Assumptions!",ADDRESS(156,MATCH($A15,Assumptions!$A$155:$AV$155,0)), ":",ADDRESS(191,MATCH($A15,Assumptions!$A$155:$AV$155,0)))))</f>
        <v>0</v>
      </c>
      <c r="E15" s="152">
        <f ca="1">SUMPRODUCT(E$57:E$92,INDIRECT(CONCATENATE("Assumptions!",ADDRESS(156,MATCH($A15,Assumptions!$A$155:$AV$155,0)), ":",ADDRESS(191,MATCH($A15,Assumptions!$A$155:$AV$155,0)))))</f>
        <v>0</v>
      </c>
      <c r="F15" s="152">
        <f ca="1">SUMPRODUCT(F$57:F$92,INDIRECT(CONCATENATE("Assumptions!",ADDRESS(156,MATCH($A15,Assumptions!$A$155:$AV$155,0)), ":",ADDRESS(191,MATCH($A15,Assumptions!$A$155:$AV$155,0)))))</f>
        <v>0</v>
      </c>
      <c r="G15" s="152">
        <f ca="1">SUMPRODUCT(G$57:G$92,INDIRECT(CONCATENATE("Assumptions!",ADDRESS(156,MATCH($A15,Assumptions!$A$155:$AV$155,0)), ":",ADDRESS(191,MATCH($A15,Assumptions!$A$155:$AV$155,0)))))</f>
        <v>0</v>
      </c>
      <c r="H15" s="152">
        <f ca="1">SUMPRODUCT(H$57:H$92,INDIRECT(CONCATENATE("Assumptions!",ADDRESS(156,MATCH($A15,Assumptions!$A$155:$AV$155,0)), ":",ADDRESS(191,MATCH($A15,Assumptions!$A$155:$AV$155,0)))))</f>
        <v>0</v>
      </c>
      <c r="I15" s="152">
        <f ca="1">SUMPRODUCT(I$57:I$92,INDIRECT(CONCATENATE("Assumptions!",ADDRESS(156,MATCH($A15,Assumptions!$A$155:$AV$155,0)), ":",ADDRESS(191,MATCH($A15,Assumptions!$A$155:$AV$155,0)))))</f>
        <v>0</v>
      </c>
      <c r="J15" s="152">
        <f ca="1">SUMPRODUCT(J$57:J$92,INDIRECT(CONCATENATE("Assumptions!",ADDRESS(156,MATCH($A15,Assumptions!$A$155:$AV$155,0)), ":",ADDRESS(191,MATCH($A15,Assumptions!$A$155:$AV$155,0)))))</f>
        <v>0</v>
      </c>
      <c r="K15" s="152">
        <f ca="1">SUMPRODUCT(K$57:K$92,INDIRECT(CONCATENATE("Assumptions!",ADDRESS(156,MATCH($A15,Assumptions!$A$155:$AV$155,0)), ":",ADDRESS(191,MATCH($A15,Assumptions!$A$155:$AV$155,0)))))</f>
        <v>0</v>
      </c>
      <c r="L15" s="152">
        <f ca="1">SUMPRODUCT(L$57:L$92,INDIRECT(CONCATENATE("Assumptions!",ADDRESS(156,MATCH($A15,Assumptions!$A$155:$AV$155,0)), ":",ADDRESS(191,MATCH($A15,Assumptions!$A$155:$AV$155,0)))))</f>
        <v>0</v>
      </c>
      <c r="M15" s="152">
        <f ca="1">SUMPRODUCT(M$57:M$92,INDIRECT(CONCATENATE("Assumptions!",ADDRESS(156,MATCH($A15,Assumptions!$A$155:$AV$155,0)), ":",ADDRESS(191,MATCH($A15,Assumptions!$A$155:$AV$155,0)))))</f>
        <v>0</v>
      </c>
      <c r="N15" s="152">
        <f ca="1">SUMPRODUCT(N$57:N$92,INDIRECT(CONCATENATE("Assumptions!",ADDRESS(156,MATCH($A15,Assumptions!$A$155:$AV$155,0)), ":",ADDRESS(191,MATCH($A15,Assumptions!$A$155:$AV$155,0)))))</f>
        <v>0</v>
      </c>
      <c r="O15" s="152">
        <f ca="1">SUMPRODUCT(O$57:O$92,INDIRECT(CONCATENATE("Assumptions!",ADDRESS(156,MATCH($A15,Assumptions!$A$155:$AV$155,0)), ":",ADDRESS(191,MATCH($A15,Assumptions!$A$155:$AV$155,0)))))</f>
        <v>0</v>
      </c>
      <c r="P15" s="153">
        <f t="shared" ca="1" si="0"/>
        <v>0</v>
      </c>
    </row>
    <row r="16" spans="1:16" x14ac:dyDescent="0.25">
      <c r="A16" t="str">
        <f>IF('CS Location'!C15 = "", "", 'CS Location'!C15)</f>
        <v/>
      </c>
      <c r="B16" s="152">
        <f ca="1">SUMPRODUCT(B$57:B$92,INDIRECT(CONCATENATE("Assumptions!",ADDRESS(156,MATCH($A16,Assumptions!$A$155:$AV$155,0)), ":",ADDRESS(191,MATCH($A16,Assumptions!$A$155:$AV$155,0)))))</f>
        <v>0</v>
      </c>
      <c r="C16" s="152">
        <f ca="1">SUMPRODUCT(C$57:C$92,INDIRECT(CONCATENATE("Assumptions!",ADDRESS(156,MATCH($A16,Assumptions!$A$155:$AV$155,0)), ":",ADDRESS(191,MATCH($A16,Assumptions!$A$155:$AV$155,0)))))</f>
        <v>0</v>
      </c>
      <c r="D16" s="152">
        <f ca="1">SUMPRODUCT(D$57:D$92,INDIRECT(CONCATENATE("Assumptions!",ADDRESS(156,MATCH($A16,Assumptions!$A$155:$AV$155,0)), ":",ADDRESS(191,MATCH($A16,Assumptions!$A$155:$AV$155,0)))))</f>
        <v>0</v>
      </c>
      <c r="E16" s="152">
        <f ca="1">SUMPRODUCT(E$57:E$92,INDIRECT(CONCATENATE("Assumptions!",ADDRESS(156,MATCH($A16,Assumptions!$A$155:$AV$155,0)), ":",ADDRESS(191,MATCH($A16,Assumptions!$A$155:$AV$155,0)))))</f>
        <v>0</v>
      </c>
      <c r="F16" s="152">
        <f ca="1">SUMPRODUCT(F$57:F$92,INDIRECT(CONCATENATE("Assumptions!",ADDRESS(156,MATCH($A16,Assumptions!$A$155:$AV$155,0)), ":",ADDRESS(191,MATCH($A16,Assumptions!$A$155:$AV$155,0)))))</f>
        <v>0</v>
      </c>
      <c r="G16" s="152">
        <f ca="1">SUMPRODUCT(G$57:G$92,INDIRECT(CONCATENATE("Assumptions!",ADDRESS(156,MATCH($A16,Assumptions!$A$155:$AV$155,0)), ":",ADDRESS(191,MATCH($A16,Assumptions!$A$155:$AV$155,0)))))</f>
        <v>0</v>
      </c>
      <c r="H16" s="152">
        <f ca="1">SUMPRODUCT(H$57:H$92,INDIRECT(CONCATENATE("Assumptions!",ADDRESS(156,MATCH($A16,Assumptions!$A$155:$AV$155,0)), ":",ADDRESS(191,MATCH($A16,Assumptions!$A$155:$AV$155,0)))))</f>
        <v>0</v>
      </c>
      <c r="I16" s="152">
        <f ca="1">SUMPRODUCT(I$57:I$92,INDIRECT(CONCATENATE("Assumptions!",ADDRESS(156,MATCH($A16,Assumptions!$A$155:$AV$155,0)), ":",ADDRESS(191,MATCH($A16,Assumptions!$A$155:$AV$155,0)))))</f>
        <v>0</v>
      </c>
      <c r="J16" s="152">
        <f ca="1">SUMPRODUCT(J$57:J$92,INDIRECT(CONCATENATE("Assumptions!",ADDRESS(156,MATCH($A16,Assumptions!$A$155:$AV$155,0)), ":",ADDRESS(191,MATCH($A16,Assumptions!$A$155:$AV$155,0)))))</f>
        <v>0</v>
      </c>
      <c r="K16" s="152">
        <f ca="1">SUMPRODUCT(K$57:K$92,INDIRECT(CONCATENATE("Assumptions!",ADDRESS(156,MATCH($A16,Assumptions!$A$155:$AV$155,0)), ":",ADDRESS(191,MATCH($A16,Assumptions!$A$155:$AV$155,0)))))</f>
        <v>0</v>
      </c>
      <c r="L16" s="152">
        <f ca="1">SUMPRODUCT(L$57:L$92,INDIRECT(CONCATENATE("Assumptions!",ADDRESS(156,MATCH($A16,Assumptions!$A$155:$AV$155,0)), ":",ADDRESS(191,MATCH($A16,Assumptions!$A$155:$AV$155,0)))))</f>
        <v>0</v>
      </c>
      <c r="M16" s="152">
        <f ca="1">SUMPRODUCT(M$57:M$92,INDIRECT(CONCATENATE("Assumptions!",ADDRESS(156,MATCH($A16,Assumptions!$A$155:$AV$155,0)), ":",ADDRESS(191,MATCH($A16,Assumptions!$A$155:$AV$155,0)))))</f>
        <v>0</v>
      </c>
      <c r="N16" s="152">
        <f ca="1">SUMPRODUCT(N$57:N$92,INDIRECT(CONCATENATE("Assumptions!",ADDRESS(156,MATCH($A16,Assumptions!$A$155:$AV$155,0)), ":",ADDRESS(191,MATCH($A16,Assumptions!$A$155:$AV$155,0)))))</f>
        <v>0</v>
      </c>
      <c r="O16" s="152">
        <f ca="1">SUMPRODUCT(O$57:O$92,INDIRECT(CONCATENATE("Assumptions!",ADDRESS(156,MATCH($A16,Assumptions!$A$155:$AV$155,0)), ":",ADDRESS(191,MATCH($A16,Assumptions!$A$155:$AV$155,0)))))</f>
        <v>0</v>
      </c>
      <c r="P16" s="153">
        <f t="shared" ca="1" si="0"/>
        <v>0</v>
      </c>
    </row>
    <row r="17" spans="1:16" x14ac:dyDescent="0.25">
      <c r="A17" t="str">
        <f>IF('CS Location'!C16 = "", "", 'CS Location'!C16)</f>
        <v/>
      </c>
      <c r="B17" s="152">
        <f ca="1">SUMPRODUCT(B$57:B$92,INDIRECT(CONCATENATE("Assumptions!",ADDRESS(156,MATCH($A17,Assumptions!$A$155:$AV$155,0)), ":",ADDRESS(191,MATCH($A17,Assumptions!$A$155:$AV$155,0)))))</f>
        <v>0</v>
      </c>
      <c r="C17" s="152">
        <f ca="1">SUMPRODUCT(C$57:C$92,INDIRECT(CONCATENATE("Assumptions!",ADDRESS(156,MATCH($A17,Assumptions!$A$155:$AV$155,0)), ":",ADDRESS(191,MATCH($A17,Assumptions!$A$155:$AV$155,0)))))</f>
        <v>0</v>
      </c>
      <c r="D17" s="152">
        <f ca="1">SUMPRODUCT(D$57:D$92,INDIRECT(CONCATENATE("Assumptions!",ADDRESS(156,MATCH($A17,Assumptions!$A$155:$AV$155,0)), ":",ADDRESS(191,MATCH($A17,Assumptions!$A$155:$AV$155,0)))))</f>
        <v>0</v>
      </c>
      <c r="E17" s="152">
        <f ca="1">SUMPRODUCT(E$57:E$92,INDIRECT(CONCATENATE("Assumptions!",ADDRESS(156,MATCH($A17,Assumptions!$A$155:$AV$155,0)), ":",ADDRESS(191,MATCH($A17,Assumptions!$A$155:$AV$155,0)))))</f>
        <v>0</v>
      </c>
      <c r="F17" s="152">
        <f ca="1">SUMPRODUCT(F$57:F$92,INDIRECT(CONCATENATE("Assumptions!",ADDRESS(156,MATCH($A17,Assumptions!$A$155:$AV$155,0)), ":",ADDRESS(191,MATCH($A17,Assumptions!$A$155:$AV$155,0)))))</f>
        <v>0</v>
      </c>
      <c r="G17" s="152">
        <f ca="1">SUMPRODUCT(G$57:G$92,INDIRECT(CONCATENATE("Assumptions!",ADDRESS(156,MATCH($A17,Assumptions!$A$155:$AV$155,0)), ":",ADDRESS(191,MATCH($A17,Assumptions!$A$155:$AV$155,0)))))</f>
        <v>0</v>
      </c>
      <c r="H17" s="152">
        <f ca="1">SUMPRODUCT(H$57:H$92,INDIRECT(CONCATENATE("Assumptions!",ADDRESS(156,MATCH($A17,Assumptions!$A$155:$AV$155,0)), ":",ADDRESS(191,MATCH($A17,Assumptions!$A$155:$AV$155,0)))))</f>
        <v>0</v>
      </c>
      <c r="I17" s="152">
        <f ca="1">SUMPRODUCT(I$57:I$92,INDIRECT(CONCATENATE("Assumptions!",ADDRESS(156,MATCH($A17,Assumptions!$A$155:$AV$155,0)), ":",ADDRESS(191,MATCH($A17,Assumptions!$A$155:$AV$155,0)))))</f>
        <v>0</v>
      </c>
      <c r="J17" s="152">
        <f ca="1">SUMPRODUCT(J$57:J$92,INDIRECT(CONCATENATE("Assumptions!",ADDRESS(156,MATCH($A17,Assumptions!$A$155:$AV$155,0)), ":",ADDRESS(191,MATCH($A17,Assumptions!$A$155:$AV$155,0)))))</f>
        <v>0</v>
      </c>
      <c r="K17" s="152">
        <f ca="1">SUMPRODUCT(K$57:K$92,INDIRECT(CONCATENATE("Assumptions!",ADDRESS(156,MATCH($A17,Assumptions!$A$155:$AV$155,0)), ":",ADDRESS(191,MATCH($A17,Assumptions!$A$155:$AV$155,0)))))</f>
        <v>0</v>
      </c>
      <c r="L17" s="152">
        <f ca="1">SUMPRODUCT(L$57:L$92,INDIRECT(CONCATENATE("Assumptions!",ADDRESS(156,MATCH($A17,Assumptions!$A$155:$AV$155,0)), ":",ADDRESS(191,MATCH($A17,Assumptions!$A$155:$AV$155,0)))))</f>
        <v>0</v>
      </c>
      <c r="M17" s="152">
        <f ca="1">SUMPRODUCT(M$57:M$92,INDIRECT(CONCATENATE("Assumptions!",ADDRESS(156,MATCH($A17,Assumptions!$A$155:$AV$155,0)), ":",ADDRESS(191,MATCH($A17,Assumptions!$A$155:$AV$155,0)))))</f>
        <v>0</v>
      </c>
      <c r="N17" s="152">
        <f ca="1">SUMPRODUCT(N$57:N$92,INDIRECT(CONCATENATE("Assumptions!",ADDRESS(156,MATCH($A17,Assumptions!$A$155:$AV$155,0)), ":",ADDRESS(191,MATCH($A17,Assumptions!$A$155:$AV$155,0)))))</f>
        <v>0</v>
      </c>
      <c r="O17" s="152">
        <f ca="1">SUMPRODUCT(O$57:O$92,INDIRECT(CONCATENATE("Assumptions!",ADDRESS(156,MATCH($A17,Assumptions!$A$155:$AV$155,0)), ":",ADDRESS(191,MATCH($A17,Assumptions!$A$155:$AV$155,0)))))</f>
        <v>0</v>
      </c>
      <c r="P17" s="153">
        <f t="shared" ca="1" si="0"/>
        <v>0</v>
      </c>
    </row>
    <row r="18" spans="1:16" x14ac:dyDescent="0.25">
      <c r="A18" t="str">
        <f>IF('CS Location'!C17 = "", "", 'CS Location'!C17)</f>
        <v/>
      </c>
      <c r="B18" s="152">
        <f ca="1">SUMPRODUCT(B$57:B$92,INDIRECT(CONCATENATE("Assumptions!",ADDRESS(156,MATCH($A18,Assumptions!$A$155:$AV$155,0)), ":",ADDRESS(191,MATCH($A18,Assumptions!$A$155:$AV$155,0)))))</f>
        <v>0</v>
      </c>
      <c r="C18" s="152">
        <f ca="1">SUMPRODUCT(C$57:C$92,INDIRECT(CONCATENATE("Assumptions!",ADDRESS(156,MATCH($A18,Assumptions!$A$155:$AV$155,0)), ":",ADDRESS(191,MATCH($A18,Assumptions!$A$155:$AV$155,0)))))</f>
        <v>0</v>
      </c>
      <c r="D18" s="152">
        <f ca="1">SUMPRODUCT(D$57:D$92,INDIRECT(CONCATENATE("Assumptions!",ADDRESS(156,MATCH($A18,Assumptions!$A$155:$AV$155,0)), ":",ADDRESS(191,MATCH($A18,Assumptions!$A$155:$AV$155,0)))))</f>
        <v>0</v>
      </c>
      <c r="E18" s="152">
        <f ca="1">SUMPRODUCT(E$57:E$92,INDIRECT(CONCATENATE("Assumptions!",ADDRESS(156,MATCH($A18,Assumptions!$A$155:$AV$155,0)), ":",ADDRESS(191,MATCH($A18,Assumptions!$A$155:$AV$155,0)))))</f>
        <v>0</v>
      </c>
      <c r="F18" s="152">
        <f ca="1">SUMPRODUCT(F$57:F$92,INDIRECT(CONCATENATE("Assumptions!",ADDRESS(156,MATCH($A18,Assumptions!$A$155:$AV$155,0)), ":",ADDRESS(191,MATCH($A18,Assumptions!$A$155:$AV$155,0)))))</f>
        <v>0</v>
      </c>
      <c r="G18" s="152">
        <f ca="1">SUMPRODUCT(G$57:G$92,INDIRECT(CONCATENATE("Assumptions!",ADDRESS(156,MATCH($A18,Assumptions!$A$155:$AV$155,0)), ":",ADDRESS(191,MATCH($A18,Assumptions!$A$155:$AV$155,0)))))</f>
        <v>0</v>
      </c>
      <c r="H18" s="152">
        <f ca="1">SUMPRODUCT(H$57:H$92,INDIRECT(CONCATENATE("Assumptions!",ADDRESS(156,MATCH($A18,Assumptions!$A$155:$AV$155,0)), ":",ADDRESS(191,MATCH($A18,Assumptions!$A$155:$AV$155,0)))))</f>
        <v>0</v>
      </c>
      <c r="I18" s="152">
        <f ca="1">SUMPRODUCT(I$57:I$92,INDIRECT(CONCATENATE("Assumptions!",ADDRESS(156,MATCH($A18,Assumptions!$A$155:$AV$155,0)), ":",ADDRESS(191,MATCH($A18,Assumptions!$A$155:$AV$155,0)))))</f>
        <v>0</v>
      </c>
      <c r="J18" s="152">
        <f ca="1">SUMPRODUCT(J$57:J$92,INDIRECT(CONCATENATE("Assumptions!",ADDRESS(156,MATCH($A18,Assumptions!$A$155:$AV$155,0)), ":",ADDRESS(191,MATCH($A18,Assumptions!$A$155:$AV$155,0)))))</f>
        <v>0</v>
      </c>
      <c r="K18" s="152">
        <f ca="1">SUMPRODUCT(K$57:K$92,INDIRECT(CONCATENATE("Assumptions!",ADDRESS(156,MATCH($A18,Assumptions!$A$155:$AV$155,0)), ":",ADDRESS(191,MATCH($A18,Assumptions!$A$155:$AV$155,0)))))</f>
        <v>0</v>
      </c>
      <c r="L18" s="152">
        <f ca="1">SUMPRODUCT(L$57:L$92,INDIRECT(CONCATENATE("Assumptions!",ADDRESS(156,MATCH($A18,Assumptions!$A$155:$AV$155,0)), ":",ADDRESS(191,MATCH($A18,Assumptions!$A$155:$AV$155,0)))))</f>
        <v>0</v>
      </c>
      <c r="M18" s="152">
        <f ca="1">SUMPRODUCT(M$57:M$92,INDIRECT(CONCATENATE("Assumptions!",ADDRESS(156,MATCH($A18,Assumptions!$A$155:$AV$155,0)), ":",ADDRESS(191,MATCH($A18,Assumptions!$A$155:$AV$155,0)))))</f>
        <v>0</v>
      </c>
      <c r="N18" s="152">
        <f ca="1">SUMPRODUCT(N$57:N$92,INDIRECT(CONCATENATE("Assumptions!",ADDRESS(156,MATCH($A18,Assumptions!$A$155:$AV$155,0)), ":",ADDRESS(191,MATCH($A18,Assumptions!$A$155:$AV$155,0)))))</f>
        <v>0</v>
      </c>
      <c r="O18" s="152">
        <f ca="1">SUMPRODUCT(O$57:O$92,INDIRECT(CONCATENATE("Assumptions!",ADDRESS(156,MATCH($A18,Assumptions!$A$155:$AV$155,0)), ":",ADDRESS(191,MATCH($A18,Assumptions!$A$155:$AV$155,0)))))</f>
        <v>0</v>
      </c>
      <c r="P18" s="153">
        <f t="shared" ca="1" si="0"/>
        <v>0</v>
      </c>
    </row>
    <row r="19" spans="1:16" x14ac:dyDescent="0.25">
      <c r="A19" t="str">
        <f>IF('CS Location'!C18 = "", "", 'CS Location'!C18)</f>
        <v/>
      </c>
      <c r="B19" s="152">
        <f ca="1">SUMPRODUCT(B$57:B$92,INDIRECT(CONCATENATE("Assumptions!",ADDRESS(156,MATCH($A19,Assumptions!$A$155:$AV$155,0)), ":",ADDRESS(191,MATCH($A19,Assumptions!$A$155:$AV$155,0)))))</f>
        <v>0</v>
      </c>
      <c r="C19" s="152">
        <f ca="1">SUMPRODUCT(C$57:C$92,INDIRECT(CONCATENATE("Assumptions!",ADDRESS(156,MATCH($A19,Assumptions!$A$155:$AV$155,0)), ":",ADDRESS(191,MATCH($A19,Assumptions!$A$155:$AV$155,0)))))</f>
        <v>0</v>
      </c>
      <c r="D19" s="152">
        <f ca="1">SUMPRODUCT(D$57:D$92,INDIRECT(CONCATENATE("Assumptions!",ADDRESS(156,MATCH($A19,Assumptions!$A$155:$AV$155,0)), ":",ADDRESS(191,MATCH($A19,Assumptions!$A$155:$AV$155,0)))))</f>
        <v>0</v>
      </c>
      <c r="E19" s="152">
        <f ca="1">SUMPRODUCT(E$57:E$92,INDIRECT(CONCATENATE("Assumptions!",ADDRESS(156,MATCH($A19,Assumptions!$A$155:$AV$155,0)), ":",ADDRESS(191,MATCH($A19,Assumptions!$A$155:$AV$155,0)))))</f>
        <v>0</v>
      </c>
      <c r="F19" s="152">
        <f ca="1">SUMPRODUCT(F$57:F$92,INDIRECT(CONCATENATE("Assumptions!",ADDRESS(156,MATCH($A19,Assumptions!$A$155:$AV$155,0)), ":",ADDRESS(191,MATCH($A19,Assumptions!$A$155:$AV$155,0)))))</f>
        <v>0</v>
      </c>
      <c r="G19" s="152">
        <f ca="1">SUMPRODUCT(G$57:G$92,INDIRECT(CONCATENATE("Assumptions!",ADDRESS(156,MATCH($A19,Assumptions!$A$155:$AV$155,0)), ":",ADDRESS(191,MATCH($A19,Assumptions!$A$155:$AV$155,0)))))</f>
        <v>0</v>
      </c>
      <c r="H19" s="152">
        <f ca="1">SUMPRODUCT(H$57:H$92,INDIRECT(CONCATENATE("Assumptions!",ADDRESS(156,MATCH($A19,Assumptions!$A$155:$AV$155,0)), ":",ADDRESS(191,MATCH($A19,Assumptions!$A$155:$AV$155,0)))))</f>
        <v>0</v>
      </c>
      <c r="I19" s="152">
        <f ca="1">SUMPRODUCT(I$57:I$92,INDIRECT(CONCATENATE("Assumptions!",ADDRESS(156,MATCH($A19,Assumptions!$A$155:$AV$155,0)), ":",ADDRESS(191,MATCH($A19,Assumptions!$A$155:$AV$155,0)))))</f>
        <v>0</v>
      </c>
      <c r="J19" s="152">
        <f ca="1">SUMPRODUCT(J$57:J$92,INDIRECT(CONCATENATE("Assumptions!",ADDRESS(156,MATCH($A19,Assumptions!$A$155:$AV$155,0)), ":",ADDRESS(191,MATCH($A19,Assumptions!$A$155:$AV$155,0)))))</f>
        <v>0</v>
      </c>
      <c r="K19" s="152">
        <f ca="1">SUMPRODUCT(K$57:K$92,INDIRECT(CONCATENATE("Assumptions!",ADDRESS(156,MATCH($A19,Assumptions!$A$155:$AV$155,0)), ":",ADDRESS(191,MATCH($A19,Assumptions!$A$155:$AV$155,0)))))</f>
        <v>0</v>
      </c>
      <c r="L19" s="152">
        <f ca="1">SUMPRODUCT(L$57:L$92,INDIRECT(CONCATENATE("Assumptions!",ADDRESS(156,MATCH($A19,Assumptions!$A$155:$AV$155,0)), ":",ADDRESS(191,MATCH($A19,Assumptions!$A$155:$AV$155,0)))))</f>
        <v>0</v>
      </c>
      <c r="M19" s="152">
        <f ca="1">SUMPRODUCT(M$57:M$92,INDIRECT(CONCATENATE("Assumptions!",ADDRESS(156,MATCH($A19,Assumptions!$A$155:$AV$155,0)), ":",ADDRESS(191,MATCH($A19,Assumptions!$A$155:$AV$155,0)))))</f>
        <v>0</v>
      </c>
      <c r="N19" s="152">
        <f ca="1">SUMPRODUCT(N$57:N$92,INDIRECT(CONCATENATE("Assumptions!",ADDRESS(156,MATCH($A19,Assumptions!$A$155:$AV$155,0)), ":",ADDRESS(191,MATCH($A19,Assumptions!$A$155:$AV$155,0)))))</f>
        <v>0</v>
      </c>
      <c r="O19" s="152">
        <f ca="1">SUMPRODUCT(O$57:O$92,INDIRECT(CONCATENATE("Assumptions!",ADDRESS(156,MATCH($A19,Assumptions!$A$155:$AV$155,0)), ":",ADDRESS(191,MATCH($A19,Assumptions!$A$155:$AV$155,0)))))</f>
        <v>0</v>
      </c>
      <c r="P19" s="153">
        <f t="shared" ca="1" si="0"/>
        <v>0</v>
      </c>
    </row>
    <row r="20" spans="1:16" x14ac:dyDescent="0.25">
      <c r="A20" t="str">
        <f>IF('CS Location'!C19 = "", "", 'CS Location'!C19)</f>
        <v/>
      </c>
      <c r="B20" s="152">
        <f ca="1">SUMPRODUCT(B$57:B$92,INDIRECT(CONCATENATE("Assumptions!",ADDRESS(156,MATCH($A20,Assumptions!$A$155:$AV$155,0)), ":",ADDRESS(191,MATCH($A20,Assumptions!$A$155:$AV$155,0)))))</f>
        <v>0</v>
      </c>
      <c r="C20" s="152">
        <f ca="1">SUMPRODUCT(C$57:C$92,INDIRECT(CONCATENATE("Assumptions!",ADDRESS(156,MATCH($A20,Assumptions!$A$155:$AV$155,0)), ":",ADDRESS(191,MATCH($A20,Assumptions!$A$155:$AV$155,0)))))</f>
        <v>0</v>
      </c>
      <c r="D20" s="152">
        <f ca="1">SUMPRODUCT(D$57:D$92,INDIRECT(CONCATENATE("Assumptions!",ADDRESS(156,MATCH($A20,Assumptions!$A$155:$AV$155,0)), ":",ADDRESS(191,MATCH($A20,Assumptions!$A$155:$AV$155,0)))))</f>
        <v>0</v>
      </c>
      <c r="E20" s="152">
        <f ca="1">SUMPRODUCT(E$57:E$92,INDIRECT(CONCATENATE("Assumptions!",ADDRESS(156,MATCH($A20,Assumptions!$A$155:$AV$155,0)), ":",ADDRESS(191,MATCH($A20,Assumptions!$A$155:$AV$155,0)))))</f>
        <v>0</v>
      </c>
      <c r="F20" s="152">
        <f ca="1">SUMPRODUCT(F$57:F$92,INDIRECT(CONCATENATE("Assumptions!",ADDRESS(156,MATCH($A20,Assumptions!$A$155:$AV$155,0)), ":",ADDRESS(191,MATCH($A20,Assumptions!$A$155:$AV$155,0)))))</f>
        <v>0</v>
      </c>
      <c r="G20" s="152">
        <f ca="1">SUMPRODUCT(G$57:G$92,INDIRECT(CONCATENATE("Assumptions!",ADDRESS(156,MATCH($A20,Assumptions!$A$155:$AV$155,0)), ":",ADDRESS(191,MATCH($A20,Assumptions!$A$155:$AV$155,0)))))</f>
        <v>0</v>
      </c>
      <c r="H20" s="152">
        <f ca="1">SUMPRODUCT(H$57:H$92,INDIRECT(CONCATENATE("Assumptions!",ADDRESS(156,MATCH($A20,Assumptions!$A$155:$AV$155,0)), ":",ADDRESS(191,MATCH($A20,Assumptions!$A$155:$AV$155,0)))))</f>
        <v>0</v>
      </c>
      <c r="I20" s="152">
        <f ca="1">SUMPRODUCT(I$57:I$92,INDIRECT(CONCATENATE("Assumptions!",ADDRESS(156,MATCH($A20,Assumptions!$A$155:$AV$155,0)), ":",ADDRESS(191,MATCH($A20,Assumptions!$A$155:$AV$155,0)))))</f>
        <v>0</v>
      </c>
      <c r="J20" s="152">
        <f ca="1">SUMPRODUCT(J$57:J$92,INDIRECT(CONCATENATE("Assumptions!",ADDRESS(156,MATCH($A20,Assumptions!$A$155:$AV$155,0)), ":",ADDRESS(191,MATCH($A20,Assumptions!$A$155:$AV$155,0)))))</f>
        <v>0</v>
      </c>
      <c r="K20" s="152">
        <f ca="1">SUMPRODUCT(K$57:K$92,INDIRECT(CONCATENATE("Assumptions!",ADDRESS(156,MATCH($A20,Assumptions!$A$155:$AV$155,0)), ":",ADDRESS(191,MATCH($A20,Assumptions!$A$155:$AV$155,0)))))</f>
        <v>0</v>
      </c>
      <c r="L20" s="152">
        <f ca="1">SUMPRODUCT(L$57:L$92,INDIRECT(CONCATENATE("Assumptions!",ADDRESS(156,MATCH($A20,Assumptions!$A$155:$AV$155,0)), ":",ADDRESS(191,MATCH($A20,Assumptions!$A$155:$AV$155,0)))))</f>
        <v>0</v>
      </c>
      <c r="M20" s="152">
        <f ca="1">SUMPRODUCT(M$57:M$92,INDIRECT(CONCATENATE("Assumptions!",ADDRESS(156,MATCH($A20,Assumptions!$A$155:$AV$155,0)), ":",ADDRESS(191,MATCH($A20,Assumptions!$A$155:$AV$155,0)))))</f>
        <v>0</v>
      </c>
      <c r="N20" s="152">
        <f ca="1">SUMPRODUCT(N$57:N$92,INDIRECT(CONCATENATE("Assumptions!",ADDRESS(156,MATCH($A20,Assumptions!$A$155:$AV$155,0)), ":",ADDRESS(191,MATCH($A20,Assumptions!$A$155:$AV$155,0)))))</f>
        <v>0</v>
      </c>
      <c r="O20" s="152">
        <f ca="1">SUMPRODUCT(O$57:O$92,INDIRECT(CONCATENATE("Assumptions!",ADDRESS(156,MATCH($A20,Assumptions!$A$155:$AV$155,0)), ":",ADDRESS(191,MATCH($A20,Assumptions!$A$155:$AV$155,0)))))</f>
        <v>0</v>
      </c>
      <c r="P20" s="153">
        <f t="shared" ca="1" si="0"/>
        <v>0</v>
      </c>
    </row>
    <row r="21" spans="1:16" x14ac:dyDescent="0.25">
      <c r="A21" t="str">
        <f>IF('CS Location'!C20 = "", "", 'CS Location'!C20)</f>
        <v/>
      </c>
      <c r="B21" s="152">
        <f ca="1">SUMPRODUCT(B$57:B$92,INDIRECT(CONCATENATE("Assumptions!",ADDRESS(156,MATCH($A21,Assumptions!$A$155:$AV$155,0)), ":",ADDRESS(191,MATCH($A21,Assumptions!$A$155:$AV$155,0)))))</f>
        <v>0</v>
      </c>
      <c r="C21" s="152">
        <f ca="1">SUMPRODUCT(C$57:C$92,INDIRECT(CONCATENATE("Assumptions!",ADDRESS(156,MATCH($A21,Assumptions!$A$155:$AV$155,0)), ":",ADDRESS(191,MATCH($A21,Assumptions!$A$155:$AV$155,0)))))</f>
        <v>0</v>
      </c>
      <c r="D21" s="152">
        <f ca="1">SUMPRODUCT(D$57:D$92,INDIRECT(CONCATENATE("Assumptions!",ADDRESS(156,MATCH($A21,Assumptions!$A$155:$AV$155,0)), ":",ADDRESS(191,MATCH($A21,Assumptions!$A$155:$AV$155,0)))))</f>
        <v>0</v>
      </c>
      <c r="E21" s="152">
        <f ca="1">SUMPRODUCT(E$57:E$92,INDIRECT(CONCATENATE("Assumptions!",ADDRESS(156,MATCH($A21,Assumptions!$A$155:$AV$155,0)), ":",ADDRESS(191,MATCH($A21,Assumptions!$A$155:$AV$155,0)))))</f>
        <v>0</v>
      </c>
      <c r="F21" s="152">
        <f ca="1">SUMPRODUCT(F$57:F$92,INDIRECT(CONCATENATE("Assumptions!",ADDRESS(156,MATCH($A21,Assumptions!$A$155:$AV$155,0)), ":",ADDRESS(191,MATCH($A21,Assumptions!$A$155:$AV$155,0)))))</f>
        <v>0</v>
      </c>
      <c r="G21" s="152">
        <f ca="1">SUMPRODUCT(G$57:G$92,INDIRECT(CONCATENATE("Assumptions!",ADDRESS(156,MATCH($A21,Assumptions!$A$155:$AV$155,0)), ":",ADDRESS(191,MATCH($A21,Assumptions!$A$155:$AV$155,0)))))</f>
        <v>0</v>
      </c>
      <c r="H21" s="152">
        <f ca="1">SUMPRODUCT(H$57:H$92,INDIRECT(CONCATENATE("Assumptions!",ADDRESS(156,MATCH($A21,Assumptions!$A$155:$AV$155,0)), ":",ADDRESS(191,MATCH($A21,Assumptions!$A$155:$AV$155,0)))))</f>
        <v>0</v>
      </c>
      <c r="I21" s="152">
        <f ca="1">SUMPRODUCT(I$57:I$92,INDIRECT(CONCATENATE("Assumptions!",ADDRESS(156,MATCH($A21,Assumptions!$A$155:$AV$155,0)), ":",ADDRESS(191,MATCH($A21,Assumptions!$A$155:$AV$155,0)))))</f>
        <v>0</v>
      </c>
      <c r="J21" s="152">
        <f ca="1">SUMPRODUCT(J$57:J$92,INDIRECT(CONCATENATE("Assumptions!",ADDRESS(156,MATCH($A21,Assumptions!$A$155:$AV$155,0)), ":",ADDRESS(191,MATCH($A21,Assumptions!$A$155:$AV$155,0)))))</f>
        <v>0</v>
      </c>
      <c r="K21" s="152">
        <f ca="1">SUMPRODUCT(K$57:K$92,INDIRECT(CONCATENATE("Assumptions!",ADDRESS(156,MATCH($A21,Assumptions!$A$155:$AV$155,0)), ":",ADDRESS(191,MATCH($A21,Assumptions!$A$155:$AV$155,0)))))</f>
        <v>0</v>
      </c>
      <c r="L21" s="152">
        <f ca="1">SUMPRODUCT(L$57:L$92,INDIRECT(CONCATENATE("Assumptions!",ADDRESS(156,MATCH($A21,Assumptions!$A$155:$AV$155,0)), ":",ADDRESS(191,MATCH($A21,Assumptions!$A$155:$AV$155,0)))))</f>
        <v>0</v>
      </c>
      <c r="M21" s="152">
        <f ca="1">SUMPRODUCT(M$57:M$92,INDIRECT(CONCATENATE("Assumptions!",ADDRESS(156,MATCH($A21,Assumptions!$A$155:$AV$155,0)), ":",ADDRESS(191,MATCH($A21,Assumptions!$A$155:$AV$155,0)))))</f>
        <v>0</v>
      </c>
      <c r="N21" s="152">
        <f ca="1">SUMPRODUCT(N$57:N$92,INDIRECT(CONCATENATE("Assumptions!",ADDRESS(156,MATCH($A21,Assumptions!$A$155:$AV$155,0)), ":",ADDRESS(191,MATCH($A21,Assumptions!$A$155:$AV$155,0)))))</f>
        <v>0</v>
      </c>
      <c r="O21" s="152">
        <f ca="1">SUMPRODUCT(O$57:O$92,INDIRECT(CONCATENATE("Assumptions!",ADDRESS(156,MATCH($A21,Assumptions!$A$155:$AV$155,0)), ":",ADDRESS(191,MATCH($A21,Assumptions!$A$155:$AV$155,0)))))</f>
        <v>0</v>
      </c>
      <c r="P21" s="153">
        <f t="shared" ca="1" si="0"/>
        <v>0</v>
      </c>
    </row>
    <row r="22" spans="1:16" x14ac:dyDescent="0.25">
      <c r="A22" t="str">
        <f>IF('CS Location'!C21 = "", "", 'CS Location'!C21)</f>
        <v/>
      </c>
      <c r="B22" s="152">
        <f ca="1">SUMPRODUCT(B$57:B$92,INDIRECT(CONCATENATE("Assumptions!",ADDRESS(156,MATCH($A22,Assumptions!$A$155:$AV$155,0)), ":",ADDRESS(191,MATCH($A22,Assumptions!$A$155:$AV$155,0)))))</f>
        <v>0</v>
      </c>
      <c r="C22" s="152">
        <f ca="1">SUMPRODUCT(C$57:C$92,INDIRECT(CONCATENATE("Assumptions!",ADDRESS(156,MATCH($A22,Assumptions!$A$155:$AV$155,0)), ":",ADDRESS(191,MATCH($A22,Assumptions!$A$155:$AV$155,0)))))</f>
        <v>0</v>
      </c>
      <c r="D22" s="152">
        <f ca="1">SUMPRODUCT(D$57:D$92,INDIRECT(CONCATENATE("Assumptions!",ADDRESS(156,MATCH($A22,Assumptions!$A$155:$AV$155,0)), ":",ADDRESS(191,MATCH($A22,Assumptions!$A$155:$AV$155,0)))))</f>
        <v>0</v>
      </c>
      <c r="E22" s="152">
        <f ca="1">SUMPRODUCT(E$57:E$92,INDIRECT(CONCATENATE("Assumptions!",ADDRESS(156,MATCH($A22,Assumptions!$A$155:$AV$155,0)), ":",ADDRESS(191,MATCH($A22,Assumptions!$A$155:$AV$155,0)))))</f>
        <v>0</v>
      </c>
      <c r="F22" s="152">
        <f ca="1">SUMPRODUCT(F$57:F$92,INDIRECT(CONCATENATE("Assumptions!",ADDRESS(156,MATCH($A22,Assumptions!$A$155:$AV$155,0)), ":",ADDRESS(191,MATCH($A22,Assumptions!$A$155:$AV$155,0)))))</f>
        <v>0</v>
      </c>
      <c r="G22" s="152">
        <f ca="1">SUMPRODUCT(G$57:G$92,INDIRECT(CONCATENATE("Assumptions!",ADDRESS(156,MATCH($A22,Assumptions!$A$155:$AV$155,0)), ":",ADDRESS(191,MATCH($A22,Assumptions!$A$155:$AV$155,0)))))</f>
        <v>0</v>
      </c>
      <c r="H22" s="152">
        <f ca="1">SUMPRODUCT(H$57:H$92,INDIRECT(CONCATENATE("Assumptions!",ADDRESS(156,MATCH($A22,Assumptions!$A$155:$AV$155,0)), ":",ADDRESS(191,MATCH($A22,Assumptions!$A$155:$AV$155,0)))))</f>
        <v>0</v>
      </c>
      <c r="I22" s="152">
        <f ca="1">SUMPRODUCT(I$57:I$92,INDIRECT(CONCATENATE("Assumptions!",ADDRESS(156,MATCH($A22,Assumptions!$A$155:$AV$155,0)), ":",ADDRESS(191,MATCH($A22,Assumptions!$A$155:$AV$155,0)))))</f>
        <v>0</v>
      </c>
      <c r="J22" s="152">
        <f ca="1">SUMPRODUCT(J$57:J$92,INDIRECT(CONCATENATE("Assumptions!",ADDRESS(156,MATCH($A22,Assumptions!$A$155:$AV$155,0)), ":",ADDRESS(191,MATCH($A22,Assumptions!$A$155:$AV$155,0)))))</f>
        <v>0</v>
      </c>
      <c r="K22" s="152">
        <f ca="1">SUMPRODUCT(K$57:K$92,INDIRECT(CONCATENATE("Assumptions!",ADDRESS(156,MATCH($A22,Assumptions!$A$155:$AV$155,0)), ":",ADDRESS(191,MATCH($A22,Assumptions!$A$155:$AV$155,0)))))</f>
        <v>0</v>
      </c>
      <c r="L22" s="152">
        <f ca="1">SUMPRODUCT(L$57:L$92,INDIRECT(CONCATENATE("Assumptions!",ADDRESS(156,MATCH($A22,Assumptions!$A$155:$AV$155,0)), ":",ADDRESS(191,MATCH($A22,Assumptions!$A$155:$AV$155,0)))))</f>
        <v>0</v>
      </c>
      <c r="M22" s="152">
        <f ca="1">SUMPRODUCT(M$57:M$92,INDIRECT(CONCATENATE("Assumptions!",ADDRESS(156,MATCH($A22,Assumptions!$A$155:$AV$155,0)), ":",ADDRESS(191,MATCH($A22,Assumptions!$A$155:$AV$155,0)))))</f>
        <v>0</v>
      </c>
      <c r="N22" s="152">
        <f ca="1">SUMPRODUCT(N$57:N$92,INDIRECT(CONCATENATE("Assumptions!",ADDRESS(156,MATCH($A22,Assumptions!$A$155:$AV$155,0)), ":",ADDRESS(191,MATCH($A22,Assumptions!$A$155:$AV$155,0)))))</f>
        <v>0</v>
      </c>
      <c r="O22" s="152">
        <f ca="1">SUMPRODUCT(O$57:O$92,INDIRECT(CONCATENATE("Assumptions!",ADDRESS(156,MATCH($A22,Assumptions!$A$155:$AV$155,0)), ":",ADDRESS(191,MATCH($A22,Assumptions!$A$155:$AV$155,0)))))</f>
        <v>0</v>
      </c>
      <c r="P22" s="153">
        <f t="shared" ca="1" si="0"/>
        <v>0</v>
      </c>
    </row>
    <row r="23" spans="1:16" x14ac:dyDescent="0.25">
      <c r="A23" t="str">
        <f>IF('CS Location'!C22 = "", "", 'CS Location'!C22)</f>
        <v/>
      </c>
      <c r="B23" s="152">
        <f ca="1">SUMPRODUCT(B$57:B$92,INDIRECT(CONCATENATE("Assumptions!",ADDRESS(156,MATCH($A23,Assumptions!$A$155:$AV$155,0)), ":",ADDRESS(191,MATCH($A23,Assumptions!$A$155:$AV$155,0)))))</f>
        <v>0</v>
      </c>
      <c r="C23" s="152">
        <f ca="1">SUMPRODUCT(C$57:C$92,INDIRECT(CONCATENATE("Assumptions!",ADDRESS(156,MATCH($A23,Assumptions!$A$155:$AV$155,0)), ":",ADDRESS(191,MATCH($A23,Assumptions!$A$155:$AV$155,0)))))</f>
        <v>0</v>
      </c>
      <c r="D23" s="152">
        <f ca="1">SUMPRODUCT(D$57:D$92,INDIRECT(CONCATENATE("Assumptions!",ADDRESS(156,MATCH($A23,Assumptions!$A$155:$AV$155,0)), ":",ADDRESS(191,MATCH($A23,Assumptions!$A$155:$AV$155,0)))))</f>
        <v>0</v>
      </c>
      <c r="E23" s="152">
        <f ca="1">SUMPRODUCT(E$57:E$92,INDIRECT(CONCATENATE("Assumptions!",ADDRESS(156,MATCH($A23,Assumptions!$A$155:$AV$155,0)), ":",ADDRESS(191,MATCH($A23,Assumptions!$A$155:$AV$155,0)))))</f>
        <v>0</v>
      </c>
      <c r="F23" s="152">
        <f ca="1">SUMPRODUCT(F$57:F$92,INDIRECT(CONCATENATE("Assumptions!",ADDRESS(156,MATCH($A23,Assumptions!$A$155:$AV$155,0)), ":",ADDRESS(191,MATCH($A23,Assumptions!$A$155:$AV$155,0)))))</f>
        <v>0</v>
      </c>
      <c r="G23" s="152">
        <f ca="1">SUMPRODUCT(G$57:G$92,INDIRECT(CONCATENATE("Assumptions!",ADDRESS(156,MATCH($A23,Assumptions!$A$155:$AV$155,0)), ":",ADDRESS(191,MATCH($A23,Assumptions!$A$155:$AV$155,0)))))</f>
        <v>0</v>
      </c>
      <c r="H23" s="152">
        <f ca="1">SUMPRODUCT(H$57:H$92,INDIRECT(CONCATENATE("Assumptions!",ADDRESS(156,MATCH($A23,Assumptions!$A$155:$AV$155,0)), ":",ADDRESS(191,MATCH($A23,Assumptions!$A$155:$AV$155,0)))))</f>
        <v>0</v>
      </c>
      <c r="I23" s="152">
        <f ca="1">SUMPRODUCT(I$57:I$92,INDIRECT(CONCATENATE("Assumptions!",ADDRESS(156,MATCH($A23,Assumptions!$A$155:$AV$155,0)), ":",ADDRESS(191,MATCH($A23,Assumptions!$A$155:$AV$155,0)))))</f>
        <v>0</v>
      </c>
      <c r="J23" s="152">
        <f ca="1">SUMPRODUCT(J$57:J$92,INDIRECT(CONCATENATE("Assumptions!",ADDRESS(156,MATCH($A23,Assumptions!$A$155:$AV$155,0)), ":",ADDRESS(191,MATCH($A23,Assumptions!$A$155:$AV$155,0)))))</f>
        <v>0</v>
      </c>
      <c r="K23" s="152">
        <f ca="1">SUMPRODUCT(K$57:K$92,INDIRECT(CONCATENATE("Assumptions!",ADDRESS(156,MATCH($A23,Assumptions!$A$155:$AV$155,0)), ":",ADDRESS(191,MATCH($A23,Assumptions!$A$155:$AV$155,0)))))</f>
        <v>0</v>
      </c>
      <c r="L23" s="152">
        <f ca="1">SUMPRODUCT(L$57:L$92,INDIRECT(CONCATENATE("Assumptions!",ADDRESS(156,MATCH($A23,Assumptions!$A$155:$AV$155,0)), ":",ADDRESS(191,MATCH($A23,Assumptions!$A$155:$AV$155,0)))))</f>
        <v>0</v>
      </c>
      <c r="M23" s="152">
        <f ca="1">SUMPRODUCT(M$57:M$92,INDIRECT(CONCATENATE("Assumptions!",ADDRESS(156,MATCH($A23,Assumptions!$A$155:$AV$155,0)), ":",ADDRESS(191,MATCH($A23,Assumptions!$A$155:$AV$155,0)))))</f>
        <v>0</v>
      </c>
      <c r="N23" s="152">
        <f ca="1">SUMPRODUCT(N$57:N$92,INDIRECT(CONCATENATE("Assumptions!",ADDRESS(156,MATCH($A23,Assumptions!$A$155:$AV$155,0)), ":",ADDRESS(191,MATCH($A23,Assumptions!$A$155:$AV$155,0)))))</f>
        <v>0</v>
      </c>
      <c r="O23" s="152">
        <f ca="1">SUMPRODUCT(O$57:O$92,INDIRECT(CONCATENATE("Assumptions!",ADDRESS(156,MATCH($A23,Assumptions!$A$155:$AV$155,0)), ":",ADDRESS(191,MATCH($A23,Assumptions!$A$155:$AV$155,0)))))</f>
        <v>0</v>
      </c>
      <c r="P23" s="153">
        <f t="shared" ca="1" si="0"/>
        <v>0</v>
      </c>
    </row>
    <row r="24" spans="1:16" x14ac:dyDescent="0.25">
      <c r="A24" t="str">
        <f>IF('CS Location'!C23 = "", "", 'CS Location'!C23)</f>
        <v/>
      </c>
      <c r="B24" s="152">
        <f ca="1">SUMPRODUCT(B$57:B$92,INDIRECT(CONCATENATE("Assumptions!",ADDRESS(156,MATCH($A24,Assumptions!$A$155:$AV$155,0)), ":",ADDRESS(191,MATCH($A24,Assumptions!$A$155:$AV$155,0)))))</f>
        <v>0</v>
      </c>
      <c r="C24" s="152">
        <f ca="1">SUMPRODUCT(C$57:C$92,INDIRECT(CONCATENATE("Assumptions!",ADDRESS(156,MATCH($A24,Assumptions!$A$155:$AV$155,0)), ":",ADDRESS(191,MATCH($A24,Assumptions!$A$155:$AV$155,0)))))</f>
        <v>0</v>
      </c>
      <c r="D24" s="152">
        <f ca="1">SUMPRODUCT(D$57:D$92,INDIRECT(CONCATENATE("Assumptions!",ADDRESS(156,MATCH($A24,Assumptions!$A$155:$AV$155,0)), ":",ADDRESS(191,MATCH($A24,Assumptions!$A$155:$AV$155,0)))))</f>
        <v>0</v>
      </c>
      <c r="E24" s="152">
        <f ca="1">SUMPRODUCT(E$57:E$92,INDIRECT(CONCATENATE("Assumptions!",ADDRESS(156,MATCH($A24,Assumptions!$A$155:$AV$155,0)), ":",ADDRESS(191,MATCH($A24,Assumptions!$A$155:$AV$155,0)))))</f>
        <v>0</v>
      </c>
      <c r="F24" s="152">
        <f ca="1">SUMPRODUCT(F$57:F$92,INDIRECT(CONCATENATE("Assumptions!",ADDRESS(156,MATCH($A24,Assumptions!$A$155:$AV$155,0)), ":",ADDRESS(191,MATCH($A24,Assumptions!$A$155:$AV$155,0)))))</f>
        <v>0</v>
      </c>
      <c r="G24" s="152">
        <f ca="1">SUMPRODUCT(G$57:G$92,INDIRECT(CONCATENATE("Assumptions!",ADDRESS(156,MATCH($A24,Assumptions!$A$155:$AV$155,0)), ":",ADDRESS(191,MATCH($A24,Assumptions!$A$155:$AV$155,0)))))</f>
        <v>0</v>
      </c>
      <c r="H24" s="152">
        <f ca="1">SUMPRODUCT(H$57:H$92,INDIRECT(CONCATENATE("Assumptions!",ADDRESS(156,MATCH($A24,Assumptions!$A$155:$AV$155,0)), ":",ADDRESS(191,MATCH($A24,Assumptions!$A$155:$AV$155,0)))))</f>
        <v>0</v>
      </c>
      <c r="I24" s="152">
        <f ca="1">SUMPRODUCT(I$57:I$92,INDIRECT(CONCATENATE("Assumptions!",ADDRESS(156,MATCH($A24,Assumptions!$A$155:$AV$155,0)), ":",ADDRESS(191,MATCH($A24,Assumptions!$A$155:$AV$155,0)))))</f>
        <v>0</v>
      </c>
      <c r="J24" s="152">
        <f ca="1">SUMPRODUCT(J$57:J$92,INDIRECT(CONCATENATE("Assumptions!",ADDRESS(156,MATCH($A24,Assumptions!$A$155:$AV$155,0)), ":",ADDRESS(191,MATCH($A24,Assumptions!$A$155:$AV$155,0)))))</f>
        <v>0</v>
      </c>
      <c r="K24" s="152">
        <f ca="1">SUMPRODUCT(K$57:K$92,INDIRECT(CONCATENATE("Assumptions!",ADDRESS(156,MATCH($A24,Assumptions!$A$155:$AV$155,0)), ":",ADDRESS(191,MATCH($A24,Assumptions!$A$155:$AV$155,0)))))</f>
        <v>0</v>
      </c>
      <c r="L24" s="152">
        <f ca="1">SUMPRODUCT(L$57:L$92,INDIRECT(CONCATENATE("Assumptions!",ADDRESS(156,MATCH($A24,Assumptions!$A$155:$AV$155,0)), ":",ADDRESS(191,MATCH($A24,Assumptions!$A$155:$AV$155,0)))))</f>
        <v>0</v>
      </c>
      <c r="M24" s="152">
        <f ca="1">SUMPRODUCT(M$57:M$92,INDIRECT(CONCATENATE("Assumptions!",ADDRESS(156,MATCH($A24,Assumptions!$A$155:$AV$155,0)), ":",ADDRESS(191,MATCH($A24,Assumptions!$A$155:$AV$155,0)))))</f>
        <v>0</v>
      </c>
      <c r="N24" s="152">
        <f ca="1">SUMPRODUCT(N$57:N$92,INDIRECT(CONCATENATE("Assumptions!",ADDRESS(156,MATCH($A24,Assumptions!$A$155:$AV$155,0)), ":",ADDRESS(191,MATCH($A24,Assumptions!$A$155:$AV$155,0)))))</f>
        <v>0</v>
      </c>
      <c r="O24" s="152">
        <f ca="1">SUMPRODUCT(O$57:O$92,INDIRECT(CONCATENATE("Assumptions!",ADDRESS(156,MATCH($A24,Assumptions!$A$155:$AV$155,0)), ":",ADDRESS(191,MATCH($A24,Assumptions!$A$155:$AV$155,0)))))</f>
        <v>0</v>
      </c>
      <c r="P24" s="153">
        <f t="shared" ca="1" si="0"/>
        <v>0</v>
      </c>
    </row>
    <row r="25" spans="1:16" x14ac:dyDescent="0.25">
      <c r="A25" t="str">
        <f>IF('CS Location'!C24 = "", "", 'CS Location'!C24)</f>
        <v/>
      </c>
      <c r="B25" s="152">
        <f ca="1">SUMPRODUCT(B$57:B$92,INDIRECT(CONCATENATE("Assumptions!",ADDRESS(156,MATCH($A25,Assumptions!$A$155:$AV$155,0)), ":",ADDRESS(191,MATCH($A25,Assumptions!$A$155:$AV$155,0)))))</f>
        <v>0</v>
      </c>
      <c r="C25" s="152">
        <f ca="1">SUMPRODUCT(C$57:C$92,INDIRECT(CONCATENATE("Assumptions!",ADDRESS(156,MATCH($A25,Assumptions!$A$155:$AV$155,0)), ":",ADDRESS(191,MATCH($A25,Assumptions!$A$155:$AV$155,0)))))</f>
        <v>0</v>
      </c>
      <c r="D25" s="152">
        <f ca="1">SUMPRODUCT(D$57:D$92,INDIRECT(CONCATENATE("Assumptions!",ADDRESS(156,MATCH($A25,Assumptions!$A$155:$AV$155,0)), ":",ADDRESS(191,MATCH($A25,Assumptions!$A$155:$AV$155,0)))))</f>
        <v>0</v>
      </c>
      <c r="E25" s="152">
        <f ca="1">SUMPRODUCT(E$57:E$92,INDIRECT(CONCATENATE("Assumptions!",ADDRESS(156,MATCH($A25,Assumptions!$A$155:$AV$155,0)), ":",ADDRESS(191,MATCH($A25,Assumptions!$A$155:$AV$155,0)))))</f>
        <v>0</v>
      </c>
      <c r="F25" s="152">
        <f ca="1">SUMPRODUCT(F$57:F$92,INDIRECT(CONCATENATE("Assumptions!",ADDRESS(156,MATCH($A25,Assumptions!$A$155:$AV$155,0)), ":",ADDRESS(191,MATCH($A25,Assumptions!$A$155:$AV$155,0)))))</f>
        <v>0</v>
      </c>
      <c r="G25" s="152">
        <f ca="1">SUMPRODUCT(G$57:G$92,INDIRECT(CONCATENATE("Assumptions!",ADDRESS(156,MATCH($A25,Assumptions!$A$155:$AV$155,0)), ":",ADDRESS(191,MATCH($A25,Assumptions!$A$155:$AV$155,0)))))</f>
        <v>0</v>
      </c>
      <c r="H25" s="152">
        <f ca="1">SUMPRODUCT(H$57:H$92,INDIRECT(CONCATENATE("Assumptions!",ADDRESS(156,MATCH($A25,Assumptions!$A$155:$AV$155,0)), ":",ADDRESS(191,MATCH($A25,Assumptions!$A$155:$AV$155,0)))))</f>
        <v>0</v>
      </c>
      <c r="I25" s="152">
        <f ca="1">SUMPRODUCT(I$57:I$92,INDIRECT(CONCATENATE("Assumptions!",ADDRESS(156,MATCH($A25,Assumptions!$A$155:$AV$155,0)), ":",ADDRESS(191,MATCH($A25,Assumptions!$A$155:$AV$155,0)))))</f>
        <v>0</v>
      </c>
      <c r="J25" s="152">
        <f ca="1">SUMPRODUCT(J$57:J$92,INDIRECT(CONCATENATE("Assumptions!",ADDRESS(156,MATCH($A25,Assumptions!$A$155:$AV$155,0)), ":",ADDRESS(191,MATCH($A25,Assumptions!$A$155:$AV$155,0)))))</f>
        <v>0</v>
      </c>
      <c r="K25" s="152">
        <f ca="1">SUMPRODUCT(K$57:K$92,INDIRECT(CONCATENATE("Assumptions!",ADDRESS(156,MATCH($A25,Assumptions!$A$155:$AV$155,0)), ":",ADDRESS(191,MATCH($A25,Assumptions!$A$155:$AV$155,0)))))</f>
        <v>0</v>
      </c>
      <c r="L25" s="152">
        <f ca="1">SUMPRODUCT(L$57:L$92,INDIRECT(CONCATENATE("Assumptions!",ADDRESS(156,MATCH($A25,Assumptions!$A$155:$AV$155,0)), ":",ADDRESS(191,MATCH($A25,Assumptions!$A$155:$AV$155,0)))))</f>
        <v>0</v>
      </c>
      <c r="M25" s="152">
        <f ca="1">SUMPRODUCT(M$57:M$92,INDIRECT(CONCATENATE("Assumptions!",ADDRESS(156,MATCH($A25,Assumptions!$A$155:$AV$155,0)), ":",ADDRESS(191,MATCH($A25,Assumptions!$A$155:$AV$155,0)))))</f>
        <v>0</v>
      </c>
      <c r="N25" s="152">
        <f ca="1">SUMPRODUCT(N$57:N$92,INDIRECT(CONCATENATE("Assumptions!",ADDRESS(156,MATCH($A25,Assumptions!$A$155:$AV$155,0)), ":",ADDRESS(191,MATCH($A25,Assumptions!$A$155:$AV$155,0)))))</f>
        <v>0</v>
      </c>
      <c r="O25" s="152">
        <f ca="1">SUMPRODUCT(O$57:O$92,INDIRECT(CONCATENATE("Assumptions!",ADDRESS(156,MATCH($A25,Assumptions!$A$155:$AV$155,0)), ":",ADDRESS(191,MATCH($A25,Assumptions!$A$155:$AV$155,0)))))</f>
        <v>0</v>
      </c>
      <c r="P25" s="153">
        <f t="shared" ca="1" si="0"/>
        <v>0</v>
      </c>
    </row>
    <row r="26" spans="1:16" x14ac:dyDescent="0.25">
      <c r="A26" t="str">
        <f>IF('CS Location'!C25 = "", "", 'CS Location'!C25)</f>
        <v/>
      </c>
      <c r="B26" s="152">
        <f ca="1">SUMPRODUCT(B$57:B$92,INDIRECT(CONCATENATE("Assumptions!",ADDRESS(156,MATCH($A26,Assumptions!$A$155:$AV$155,0)), ":",ADDRESS(191,MATCH($A26,Assumptions!$A$155:$AV$155,0)))))</f>
        <v>0</v>
      </c>
      <c r="C26" s="152">
        <f ca="1">SUMPRODUCT(C$57:C$92,INDIRECT(CONCATENATE("Assumptions!",ADDRESS(156,MATCH($A26,Assumptions!$A$155:$AV$155,0)), ":",ADDRESS(191,MATCH($A26,Assumptions!$A$155:$AV$155,0)))))</f>
        <v>0</v>
      </c>
      <c r="D26" s="152">
        <f ca="1">SUMPRODUCT(D$57:D$92,INDIRECT(CONCATENATE("Assumptions!",ADDRESS(156,MATCH($A26,Assumptions!$A$155:$AV$155,0)), ":",ADDRESS(191,MATCH($A26,Assumptions!$A$155:$AV$155,0)))))</f>
        <v>0</v>
      </c>
      <c r="E26" s="152">
        <f ca="1">SUMPRODUCT(E$57:E$92,INDIRECT(CONCATENATE("Assumptions!",ADDRESS(156,MATCH($A26,Assumptions!$A$155:$AV$155,0)), ":",ADDRESS(191,MATCH($A26,Assumptions!$A$155:$AV$155,0)))))</f>
        <v>0</v>
      </c>
      <c r="F26" s="152">
        <f ca="1">SUMPRODUCT(F$57:F$92,INDIRECT(CONCATENATE("Assumptions!",ADDRESS(156,MATCH($A26,Assumptions!$A$155:$AV$155,0)), ":",ADDRESS(191,MATCH($A26,Assumptions!$A$155:$AV$155,0)))))</f>
        <v>0</v>
      </c>
      <c r="G26" s="152">
        <f ca="1">SUMPRODUCT(G$57:G$92,INDIRECT(CONCATENATE("Assumptions!",ADDRESS(156,MATCH($A26,Assumptions!$A$155:$AV$155,0)), ":",ADDRESS(191,MATCH($A26,Assumptions!$A$155:$AV$155,0)))))</f>
        <v>0</v>
      </c>
      <c r="H26" s="152">
        <f ca="1">SUMPRODUCT(H$57:H$92,INDIRECT(CONCATENATE("Assumptions!",ADDRESS(156,MATCH($A26,Assumptions!$A$155:$AV$155,0)), ":",ADDRESS(191,MATCH($A26,Assumptions!$A$155:$AV$155,0)))))</f>
        <v>0</v>
      </c>
      <c r="I26" s="152">
        <f ca="1">SUMPRODUCT(I$57:I$92,INDIRECT(CONCATENATE("Assumptions!",ADDRESS(156,MATCH($A26,Assumptions!$A$155:$AV$155,0)), ":",ADDRESS(191,MATCH($A26,Assumptions!$A$155:$AV$155,0)))))</f>
        <v>0</v>
      </c>
      <c r="J26" s="152">
        <f ca="1">SUMPRODUCT(J$57:J$92,INDIRECT(CONCATENATE("Assumptions!",ADDRESS(156,MATCH($A26,Assumptions!$A$155:$AV$155,0)), ":",ADDRESS(191,MATCH($A26,Assumptions!$A$155:$AV$155,0)))))</f>
        <v>0</v>
      </c>
      <c r="K26" s="152">
        <f ca="1">SUMPRODUCT(K$57:K$92,INDIRECT(CONCATENATE("Assumptions!",ADDRESS(156,MATCH($A26,Assumptions!$A$155:$AV$155,0)), ":",ADDRESS(191,MATCH($A26,Assumptions!$A$155:$AV$155,0)))))</f>
        <v>0</v>
      </c>
      <c r="L26" s="152">
        <f ca="1">SUMPRODUCT(L$57:L$92,INDIRECT(CONCATENATE("Assumptions!",ADDRESS(156,MATCH($A26,Assumptions!$A$155:$AV$155,0)), ":",ADDRESS(191,MATCH($A26,Assumptions!$A$155:$AV$155,0)))))</f>
        <v>0</v>
      </c>
      <c r="M26" s="152">
        <f ca="1">SUMPRODUCT(M$57:M$92,INDIRECT(CONCATENATE("Assumptions!",ADDRESS(156,MATCH($A26,Assumptions!$A$155:$AV$155,0)), ":",ADDRESS(191,MATCH($A26,Assumptions!$A$155:$AV$155,0)))))</f>
        <v>0</v>
      </c>
      <c r="N26" s="152">
        <f ca="1">SUMPRODUCT(N$57:N$92,INDIRECT(CONCATENATE("Assumptions!",ADDRESS(156,MATCH($A26,Assumptions!$A$155:$AV$155,0)), ":",ADDRESS(191,MATCH($A26,Assumptions!$A$155:$AV$155,0)))))</f>
        <v>0</v>
      </c>
      <c r="O26" s="152">
        <f ca="1">SUMPRODUCT(O$57:O$92,INDIRECT(CONCATENATE("Assumptions!",ADDRESS(156,MATCH($A26,Assumptions!$A$155:$AV$155,0)), ":",ADDRESS(191,MATCH($A26,Assumptions!$A$155:$AV$155,0)))))</f>
        <v>0</v>
      </c>
      <c r="P26" s="153">
        <f t="shared" ref="P26:P39" ca="1" si="1">SUM(B26:O26)</f>
        <v>0</v>
      </c>
    </row>
    <row r="27" spans="1:16" x14ac:dyDescent="0.25">
      <c r="A27" t="str">
        <f>IF('CS Location'!C26 = "", "", 'CS Location'!C26)</f>
        <v/>
      </c>
      <c r="B27" s="152">
        <f ca="1">SUMPRODUCT(B$57:B$92,INDIRECT(CONCATENATE("Assumptions!",ADDRESS(156,MATCH($A27,Assumptions!$A$155:$AV$155,0)), ":",ADDRESS(191,MATCH($A27,Assumptions!$A$155:$AV$155,0)))))</f>
        <v>0</v>
      </c>
      <c r="C27" s="152">
        <f ca="1">SUMPRODUCT(C$57:C$92,INDIRECT(CONCATENATE("Assumptions!",ADDRESS(156,MATCH($A27,Assumptions!$A$155:$AV$155,0)), ":",ADDRESS(191,MATCH($A27,Assumptions!$A$155:$AV$155,0)))))</f>
        <v>0</v>
      </c>
      <c r="D27" s="152">
        <f ca="1">SUMPRODUCT(D$57:D$92,INDIRECT(CONCATENATE("Assumptions!",ADDRESS(156,MATCH($A27,Assumptions!$A$155:$AV$155,0)), ":",ADDRESS(191,MATCH($A27,Assumptions!$A$155:$AV$155,0)))))</f>
        <v>0</v>
      </c>
      <c r="E27" s="152">
        <f ca="1">SUMPRODUCT(E$57:E$92,INDIRECT(CONCATENATE("Assumptions!",ADDRESS(156,MATCH($A27,Assumptions!$A$155:$AV$155,0)), ":",ADDRESS(191,MATCH($A27,Assumptions!$A$155:$AV$155,0)))))</f>
        <v>0</v>
      </c>
      <c r="F27" s="152">
        <f ca="1">SUMPRODUCT(F$57:F$92,INDIRECT(CONCATENATE("Assumptions!",ADDRESS(156,MATCH($A27,Assumptions!$A$155:$AV$155,0)), ":",ADDRESS(191,MATCH($A27,Assumptions!$A$155:$AV$155,0)))))</f>
        <v>0</v>
      </c>
      <c r="G27" s="152">
        <f ca="1">SUMPRODUCT(G$57:G$92,INDIRECT(CONCATENATE("Assumptions!",ADDRESS(156,MATCH($A27,Assumptions!$A$155:$AV$155,0)), ":",ADDRESS(191,MATCH($A27,Assumptions!$A$155:$AV$155,0)))))</f>
        <v>0</v>
      </c>
      <c r="H27" s="152">
        <f ca="1">SUMPRODUCT(H$57:H$92,INDIRECT(CONCATENATE("Assumptions!",ADDRESS(156,MATCH($A27,Assumptions!$A$155:$AV$155,0)), ":",ADDRESS(191,MATCH($A27,Assumptions!$A$155:$AV$155,0)))))</f>
        <v>0</v>
      </c>
      <c r="I27" s="152">
        <f ca="1">SUMPRODUCT(I$57:I$92,INDIRECT(CONCATENATE("Assumptions!",ADDRESS(156,MATCH($A27,Assumptions!$A$155:$AV$155,0)), ":",ADDRESS(191,MATCH($A27,Assumptions!$A$155:$AV$155,0)))))</f>
        <v>0</v>
      </c>
      <c r="J27" s="152">
        <f ca="1">SUMPRODUCT(J$57:J$92,INDIRECT(CONCATENATE("Assumptions!",ADDRESS(156,MATCH($A27,Assumptions!$A$155:$AV$155,0)), ":",ADDRESS(191,MATCH($A27,Assumptions!$A$155:$AV$155,0)))))</f>
        <v>0</v>
      </c>
      <c r="K27" s="152">
        <f ca="1">SUMPRODUCT(K$57:K$92,INDIRECT(CONCATENATE("Assumptions!",ADDRESS(156,MATCH($A27,Assumptions!$A$155:$AV$155,0)), ":",ADDRESS(191,MATCH($A27,Assumptions!$A$155:$AV$155,0)))))</f>
        <v>0</v>
      </c>
      <c r="L27" s="152">
        <f ca="1">SUMPRODUCT(L$57:L$92,INDIRECT(CONCATENATE("Assumptions!",ADDRESS(156,MATCH($A27,Assumptions!$A$155:$AV$155,0)), ":",ADDRESS(191,MATCH($A27,Assumptions!$A$155:$AV$155,0)))))</f>
        <v>0</v>
      </c>
      <c r="M27" s="152">
        <f ca="1">SUMPRODUCT(M$57:M$92,INDIRECT(CONCATENATE("Assumptions!",ADDRESS(156,MATCH($A27,Assumptions!$A$155:$AV$155,0)), ":",ADDRESS(191,MATCH($A27,Assumptions!$A$155:$AV$155,0)))))</f>
        <v>0</v>
      </c>
      <c r="N27" s="152">
        <f ca="1">SUMPRODUCT(N$57:N$92,INDIRECT(CONCATENATE("Assumptions!",ADDRESS(156,MATCH($A27,Assumptions!$A$155:$AV$155,0)), ":",ADDRESS(191,MATCH($A27,Assumptions!$A$155:$AV$155,0)))))</f>
        <v>0</v>
      </c>
      <c r="O27" s="152">
        <f ca="1">SUMPRODUCT(O$57:O$92,INDIRECT(CONCATENATE("Assumptions!",ADDRESS(156,MATCH($A27,Assumptions!$A$155:$AV$155,0)), ":",ADDRESS(191,MATCH($A27,Assumptions!$A$155:$AV$155,0)))))</f>
        <v>0</v>
      </c>
      <c r="P27" s="153">
        <f t="shared" ca="1" si="1"/>
        <v>0</v>
      </c>
    </row>
    <row r="28" spans="1:16" x14ac:dyDescent="0.25">
      <c r="A28" t="str">
        <f>IF('CS Location'!C27 = "", "", 'CS Location'!C27)</f>
        <v/>
      </c>
      <c r="B28" s="152">
        <f ca="1">SUMPRODUCT(B$57:B$92,INDIRECT(CONCATENATE("Assumptions!",ADDRESS(156,MATCH($A28,Assumptions!$A$155:$AV$155,0)), ":",ADDRESS(191,MATCH($A28,Assumptions!$A$155:$AV$155,0)))))</f>
        <v>0</v>
      </c>
      <c r="C28" s="152">
        <f ca="1">SUMPRODUCT(C$57:C$92,INDIRECT(CONCATENATE("Assumptions!",ADDRESS(156,MATCH($A28,Assumptions!$A$155:$AV$155,0)), ":",ADDRESS(191,MATCH($A28,Assumptions!$A$155:$AV$155,0)))))</f>
        <v>0</v>
      </c>
      <c r="D28" s="152">
        <f ca="1">SUMPRODUCT(D$57:D$92,INDIRECT(CONCATENATE("Assumptions!",ADDRESS(156,MATCH($A28,Assumptions!$A$155:$AV$155,0)), ":",ADDRESS(191,MATCH($A28,Assumptions!$A$155:$AV$155,0)))))</f>
        <v>0</v>
      </c>
      <c r="E28" s="152">
        <f ca="1">SUMPRODUCT(E$57:E$92,INDIRECT(CONCATENATE("Assumptions!",ADDRESS(156,MATCH($A28,Assumptions!$A$155:$AV$155,0)), ":",ADDRESS(191,MATCH($A28,Assumptions!$A$155:$AV$155,0)))))</f>
        <v>0</v>
      </c>
      <c r="F28" s="152">
        <f ca="1">SUMPRODUCT(F$57:F$92,INDIRECT(CONCATENATE("Assumptions!",ADDRESS(156,MATCH($A28,Assumptions!$A$155:$AV$155,0)), ":",ADDRESS(191,MATCH($A28,Assumptions!$A$155:$AV$155,0)))))</f>
        <v>0</v>
      </c>
      <c r="G28" s="152">
        <f ca="1">SUMPRODUCT(G$57:G$92,INDIRECT(CONCATENATE("Assumptions!",ADDRESS(156,MATCH($A28,Assumptions!$A$155:$AV$155,0)), ":",ADDRESS(191,MATCH($A28,Assumptions!$A$155:$AV$155,0)))))</f>
        <v>0</v>
      </c>
      <c r="H28" s="152">
        <f ca="1">SUMPRODUCT(H$57:H$92,INDIRECT(CONCATENATE("Assumptions!",ADDRESS(156,MATCH($A28,Assumptions!$A$155:$AV$155,0)), ":",ADDRESS(191,MATCH($A28,Assumptions!$A$155:$AV$155,0)))))</f>
        <v>0</v>
      </c>
      <c r="I28" s="152">
        <f ca="1">SUMPRODUCT(I$57:I$92,INDIRECT(CONCATENATE("Assumptions!",ADDRESS(156,MATCH($A28,Assumptions!$A$155:$AV$155,0)), ":",ADDRESS(191,MATCH($A28,Assumptions!$A$155:$AV$155,0)))))</f>
        <v>0</v>
      </c>
      <c r="J28" s="152">
        <f ca="1">SUMPRODUCT(J$57:J$92,INDIRECT(CONCATENATE("Assumptions!",ADDRESS(156,MATCH($A28,Assumptions!$A$155:$AV$155,0)), ":",ADDRESS(191,MATCH($A28,Assumptions!$A$155:$AV$155,0)))))</f>
        <v>0</v>
      </c>
      <c r="K28" s="152">
        <f ca="1">SUMPRODUCT(K$57:K$92,INDIRECT(CONCATENATE("Assumptions!",ADDRESS(156,MATCH($A28,Assumptions!$A$155:$AV$155,0)), ":",ADDRESS(191,MATCH($A28,Assumptions!$A$155:$AV$155,0)))))</f>
        <v>0</v>
      </c>
      <c r="L28" s="152">
        <f ca="1">SUMPRODUCT(L$57:L$92,INDIRECT(CONCATENATE("Assumptions!",ADDRESS(156,MATCH($A28,Assumptions!$A$155:$AV$155,0)), ":",ADDRESS(191,MATCH($A28,Assumptions!$A$155:$AV$155,0)))))</f>
        <v>0</v>
      </c>
      <c r="M28" s="152">
        <f ca="1">SUMPRODUCT(M$57:M$92,INDIRECT(CONCATENATE("Assumptions!",ADDRESS(156,MATCH($A28,Assumptions!$A$155:$AV$155,0)), ":",ADDRESS(191,MATCH($A28,Assumptions!$A$155:$AV$155,0)))))</f>
        <v>0</v>
      </c>
      <c r="N28" s="152">
        <f ca="1">SUMPRODUCT(N$57:N$92,INDIRECT(CONCATENATE("Assumptions!",ADDRESS(156,MATCH($A28,Assumptions!$A$155:$AV$155,0)), ":",ADDRESS(191,MATCH($A28,Assumptions!$A$155:$AV$155,0)))))</f>
        <v>0</v>
      </c>
      <c r="O28" s="152">
        <f ca="1">SUMPRODUCT(O$57:O$92,INDIRECT(CONCATENATE("Assumptions!",ADDRESS(156,MATCH($A28,Assumptions!$A$155:$AV$155,0)), ":",ADDRESS(191,MATCH($A28,Assumptions!$A$155:$AV$155,0)))))</f>
        <v>0</v>
      </c>
      <c r="P28" s="153">
        <f t="shared" ca="1" si="1"/>
        <v>0</v>
      </c>
    </row>
    <row r="29" spans="1:16" x14ac:dyDescent="0.25">
      <c r="A29" t="str">
        <f>IF('CS Location'!C28 = "", "", 'CS Location'!C28)</f>
        <v/>
      </c>
      <c r="B29" s="152">
        <f ca="1">SUMPRODUCT(B$57:B$92,INDIRECT(CONCATENATE("Assumptions!",ADDRESS(156,MATCH($A29,Assumptions!$A$155:$AV$155,0)), ":",ADDRESS(191,MATCH($A29,Assumptions!$A$155:$AV$155,0)))))</f>
        <v>0</v>
      </c>
      <c r="C29" s="152">
        <f ca="1">SUMPRODUCT(C$57:C$92,INDIRECT(CONCATENATE("Assumptions!",ADDRESS(156,MATCH($A29,Assumptions!$A$155:$AV$155,0)), ":",ADDRESS(191,MATCH($A29,Assumptions!$A$155:$AV$155,0)))))</f>
        <v>0</v>
      </c>
      <c r="D29" s="152">
        <f ca="1">SUMPRODUCT(D$57:D$92,INDIRECT(CONCATENATE("Assumptions!",ADDRESS(156,MATCH($A29,Assumptions!$A$155:$AV$155,0)), ":",ADDRESS(191,MATCH($A29,Assumptions!$A$155:$AV$155,0)))))</f>
        <v>0</v>
      </c>
      <c r="E29" s="152">
        <f ca="1">SUMPRODUCT(E$57:E$92,INDIRECT(CONCATENATE("Assumptions!",ADDRESS(156,MATCH($A29,Assumptions!$A$155:$AV$155,0)), ":",ADDRESS(191,MATCH($A29,Assumptions!$A$155:$AV$155,0)))))</f>
        <v>0</v>
      </c>
      <c r="F29" s="152">
        <f ca="1">SUMPRODUCT(F$57:F$92,INDIRECT(CONCATENATE("Assumptions!",ADDRESS(156,MATCH($A29,Assumptions!$A$155:$AV$155,0)), ":",ADDRESS(191,MATCH($A29,Assumptions!$A$155:$AV$155,0)))))</f>
        <v>0</v>
      </c>
      <c r="G29" s="152">
        <f ca="1">SUMPRODUCT(G$57:G$92,INDIRECT(CONCATENATE("Assumptions!",ADDRESS(156,MATCH($A29,Assumptions!$A$155:$AV$155,0)), ":",ADDRESS(191,MATCH($A29,Assumptions!$A$155:$AV$155,0)))))</f>
        <v>0</v>
      </c>
      <c r="H29" s="152">
        <f ca="1">SUMPRODUCT(H$57:H$92,INDIRECT(CONCATENATE("Assumptions!",ADDRESS(156,MATCH($A29,Assumptions!$A$155:$AV$155,0)), ":",ADDRESS(191,MATCH($A29,Assumptions!$A$155:$AV$155,0)))))</f>
        <v>0</v>
      </c>
      <c r="I29" s="152">
        <f ca="1">SUMPRODUCT(I$57:I$92,INDIRECT(CONCATENATE("Assumptions!",ADDRESS(156,MATCH($A29,Assumptions!$A$155:$AV$155,0)), ":",ADDRESS(191,MATCH($A29,Assumptions!$A$155:$AV$155,0)))))</f>
        <v>0</v>
      </c>
      <c r="J29" s="152">
        <f ca="1">SUMPRODUCT(J$57:J$92,INDIRECT(CONCATENATE("Assumptions!",ADDRESS(156,MATCH($A29,Assumptions!$A$155:$AV$155,0)), ":",ADDRESS(191,MATCH($A29,Assumptions!$A$155:$AV$155,0)))))</f>
        <v>0</v>
      </c>
      <c r="K29" s="152">
        <f ca="1">SUMPRODUCT(K$57:K$92,INDIRECT(CONCATENATE("Assumptions!",ADDRESS(156,MATCH($A29,Assumptions!$A$155:$AV$155,0)), ":",ADDRESS(191,MATCH($A29,Assumptions!$A$155:$AV$155,0)))))</f>
        <v>0</v>
      </c>
      <c r="L29" s="152">
        <f ca="1">SUMPRODUCT(L$57:L$92,INDIRECT(CONCATENATE("Assumptions!",ADDRESS(156,MATCH($A29,Assumptions!$A$155:$AV$155,0)), ":",ADDRESS(191,MATCH($A29,Assumptions!$A$155:$AV$155,0)))))</f>
        <v>0</v>
      </c>
      <c r="M29" s="152">
        <f ca="1">SUMPRODUCT(M$57:M$92,INDIRECT(CONCATENATE("Assumptions!",ADDRESS(156,MATCH($A29,Assumptions!$A$155:$AV$155,0)), ":",ADDRESS(191,MATCH($A29,Assumptions!$A$155:$AV$155,0)))))</f>
        <v>0</v>
      </c>
      <c r="N29" s="152">
        <f ca="1">SUMPRODUCT(N$57:N$92,INDIRECT(CONCATENATE("Assumptions!",ADDRESS(156,MATCH($A29,Assumptions!$A$155:$AV$155,0)), ":",ADDRESS(191,MATCH($A29,Assumptions!$A$155:$AV$155,0)))))</f>
        <v>0</v>
      </c>
      <c r="O29" s="152">
        <f ca="1">SUMPRODUCT(O$57:O$92,INDIRECT(CONCATENATE("Assumptions!",ADDRESS(156,MATCH($A29,Assumptions!$A$155:$AV$155,0)), ":",ADDRESS(191,MATCH($A29,Assumptions!$A$155:$AV$155,0)))))</f>
        <v>0</v>
      </c>
      <c r="P29" s="153">
        <f t="shared" ca="1" si="1"/>
        <v>0</v>
      </c>
    </row>
    <row r="30" spans="1:16" x14ac:dyDescent="0.25">
      <c r="A30" t="str">
        <f>IF('CS Location'!C29 = "", "", 'CS Location'!C29)</f>
        <v/>
      </c>
      <c r="B30" s="152">
        <f ca="1">SUMPRODUCT(B$57:B$92,INDIRECT(CONCATENATE("Assumptions!",ADDRESS(156,MATCH($A30,Assumptions!$A$155:$AV$155,0)), ":",ADDRESS(191,MATCH($A30,Assumptions!$A$155:$AV$155,0)))))</f>
        <v>0</v>
      </c>
      <c r="C30" s="152">
        <f ca="1">SUMPRODUCT(C$57:C$92,INDIRECT(CONCATENATE("Assumptions!",ADDRESS(156,MATCH($A30,Assumptions!$A$155:$AV$155,0)), ":",ADDRESS(191,MATCH($A30,Assumptions!$A$155:$AV$155,0)))))</f>
        <v>0</v>
      </c>
      <c r="D30" s="152">
        <f ca="1">SUMPRODUCT(D$57:D$92,INDIRECT(CONCATENATE("Assumptions!",ADDRESS(156,MATCH($A30,Assumptions!$A$155:$AV$155,0)), ":",ADDRESS(191,MATCH($A30,Assumptions!$A$155:$AV$155,0)))))</f>
        <v>0</v>
      </c>
      <c r="E30" s="152">
        <f ca="1">SUMPRODUCT(E$57:E$92,INDIRECT(CONCATENATE("Assumptions!",ADDRESS(156,MATCH($A30,Assumptions!$A$155:$AV$155,0)), ":",ADDRESS(191,MATCH($A30,Assumptions!$A$155:$AV$155,0)))))</f>
        <v>0</v>
      </c>
      <c r="F30" s="152">
        <f ca="1">SUMPRODUCT(F$57:F$92,INDIRECT(CONCATENATE("Assumptions!",ADDRESS(156,MATCH($A30,Assumptions!$A$155:$AV$155,0)), ":",ADDRESS(191,MATCH($A30,Assumptions!$A$155:$AV$155,0)))))</f>
        <v>0</v>
      </c>
      <c r="G30" s="152">
        <f ca="1">SUMPRODUCT(G$57:G$92,INDIRECT(CONCATENATE("Assumptions!",ADDRESS(156,MATCH($A30,Assumptions!$A$155:$AV$155,0)), ":",ADDRESS(191,MATCH($A30,Assumptions!$A$155:$AV$155,0)))))</f>
        <v>0</v>
      </c>
      <c r="H30" s="152">
        <f ca="1">SUMPRODUCT(H$57:H$92,INDIRECT(CONCATENATE("Assumptions!",ADDRESS(156,MATCH($A30,Assumptions!$A$155:$AV$155,0)), ":",ADDRESS(191,MATCH($A30,Assumptions!$A$155:$AV$155,0)))))</f>
        <v>0</v>
      </c>
      <c r="I30" s="152">
        <f ca="1">SUMPRODUCT(I$57:I$92,INDIRECT(CONCATENATE("Assumptions!",ADDRESS(156,MATCH($A30,Assumptions!$A$155:$AV$155,0)), ":",ADDRESS(191,MATCH($A30,Assumptions!$A$155:$AV$155,0)))))</f>
        <v>0</v>
      </c>
      <c r="J30" s="152">
        <f ca="1">SUMPRODUCT(J$57:J$92,INDIRECT(CONCATENATE("Assumptions!",ADDRESS(156,MATCH($A30,Assumptions!$A$155:$AV$155,0)), ":",ADDRESS(191,MATCH($A30,Assumptions!$A$155:$AV$155,0)))))</f>
        <v>0</v>
      </c>
      <c r="K30" s="152">
        <f ca="1">SUMPRODUCT(K$57:K$92,INDIRECT(CONCATENATE("Assumptions!",ADDRESS(156,MATCH($A30,Assumptions!$A$155:$AV$155,0)), ":",ADDRESS(191,MATCH($A30,Assumptions!$A$155:$AV$155,0)))))</f>
        <v>0</v>
      </c>
      <c r="L30" s="152">
        <f ca="1">SUMPRODUCT(L$57:L$92,INDIRECT(CONCATENATE("Assumptions!",ADDRESS(156,MATCH($A30,Assumptions!$A$155:$AV$155,0)), ":",ADDRESS(191,MATCH($A30,Assumptions!$A$155:$AV$155,0)))))</f>
        <v>0</v>
      </c>
      <c r="M30" s="152">
        <f ca="1">SUMPRODUCT(M$57:M$92,INDIRECT(CONCATENATE("Assumptions!",ADDRESS(156,MATCH($A30,Assumptions!$A$155:$AV$155,0)), ":",ADDRESS(191,MATCH($A30,Assumptions!$A$155:$AV$155,0)))))</f>
        <v>0</v>
      </c>
      <c r="N30" s="152">
        <f ca="1">SUMPRODUCT(N$57:N$92,INDIRECT(CONCATENATE("Assumptions!",ADDRESS(156,MATCH($A30,Assumptions!$A$155:$AV$155,0)), ":",ADDRESS(191,MATCH($A30,Assumptions!$A$155:$AV$155,0)))))</f>
        <v>0</v>
      </c>
      <c r="O30" s="152">
        <f ca="1">SUMPRODUCT(O$57:O$92,INDIRECT(CONCATENATE("Assumptions!",ADDRESS(156,MATCH($A30,Assumptions!$A$155:$AV$155,0)), ":",ADDRESS(191,MATCH($A30,Assumptions!$A$155:$AV$155,0)))))</f>
        <v>0</v>
      </c>
      <c r="P30" s="153">
        <f t="shared" ca="1" si="1"/>
        <v>0</v>
      </c>
    </row>
    <row r="31" spans="1:16" x14ac:dyDescent="0.25">
      <c r="A31" t="str">
        <f>IF('CS Location'!C30 = "", "", 'CS Location'!C30)</f>
        <v/>
      </c>
      <c r="B31" s="152">
        <f ca="1">SUMPRODUCT(B$57:B$92,INDIRECT(CONCATENATE("Assumptions!",ADDRESS(156,MATCH($A31,Assumptions!$A$155:$AV$155,0)), ":",ADDRESS(191,MATCH($A31,Assumptions!$A$155:$AV$155,0)))))</f>
        <v>0</v>
      </c>
      <c r="C31" s="152">
        <f ca="1">SUMPRODUCT(C$57:C$92,INDIRECT(CONCATENATE("Assumptions!",ADDRESS(156,MATCH($A31,Assumptions!$A$155:$AV$155,0)), ":",ADDRESS(191,MATCH($A31,Assumptions!$A$155:$AV$155,0)))))</f>
        <v>0</v>
      </c>
      <c r="D31" s="152">
        <f ca="1">SUMPRODUCT(D$57:D$92,INDIRECT(CONCATENATE("Assumptions!",ADDRESS(156,MATCH($A31,Assumptions!$A$155:$AV$155,0)), ":",ADDRESS(191,MATCH($A31,Assumptions!$A$155:$AV$155,0)))))</f>
        <v>0</v>
      </c>
      <c r="E31" s="152">
        <f ca="1">SUMPRODUCT(E$57:E$92,INDIRECT(CONCATENATE("Assumptions!",ADDRESS(156,MATCH($A31,Assumptions!$A$155:$AV$155,0)), ":",ADDRESS(191,MATCH($A31,Assumptions!$A$155:$AV$155,0)))))</f>
        <v>0</v>
      </c>
      <c r="F31" s="152">
        <f ca="1">SUMPRODUCT(F$57:F$92,INDIRECT(CONCATENATE("Assumptions!",ADDRESS(156,MATCH($A31,Assumptions!$A$155:$AV$155,0)), ":",ADDRESS(191,MATCH($A31,Assumptions!$A$155:$AV$155,0)))))</f>
        <v>0</v>
      </c>
      <c r="G31" s="152">
        <f ca="1">SUMPRODUCT(G$57:G$92,INDIRECT(CONCATENATE("Assumptions!",ADDRESS(156,MATCH($A31,Assumptions!$A$155:$AV$155,0)), ":",ADDRESS(191,MATCH($A31,Assumptions!$A$155:$AV$155,0)))))</f>
        <v>0</v>
      </c>
      <c r="H31" s="152">
        <f ca="1">SUMPRODUCT(H$57:H$92,INDIRECT(CONCATENATE("Assumptions!",ADDRESS(156,MATCH($A31,Assumptions!$A$155:$AV$155,0)), ":",ADDRESS(191,MATCH($A31,Assumptions!$A$155:$AV$155,0)))))</f>
        <v>0</v>
      </c>
      <c r="I31" s="152">
        <f ca="1">SUMPRODUCT(I$57:I$92,INDIRECT(CONCATENATE("Assumptions!",ADDRESS(156,MATCH($A31,Assumptions!$A$155:$AV$155,0)), ":",ADDRESS(191,MATCH($A31,Assumptions!$A$155:$AV$155,0)))))</f>
        <v>0</v>
      </c>
      <c r="J31" s="152">
        <f ca="1">SUMPRODUCT(J$57:J$92,INDIRECT(CONCATENATE("Assumptions!",ADDRESS(156,MATCH($A31,Assumptions!$A$155:$AV$155,0)), ":",ADDRESS(191,MATCH($A31,Assumptions!$A$155:$AV$155,0)))))</f>
        <v>0</v>
      </c>
      <c r="K31" s="152">
        <f ca="1">SUMPRODUCT(K$57:K$92,INDIRECT(CONCATENATE("Assumptions!",ADDRESS(156,MATCH($A31,Assumptions!$A$155:$AV$155,0)), ":",ADDRESS(191,MATCH($A31,Assumptions!$A$155:$AV$155,0)))))</f>
        <v>0</v>
      </c>
      <c r="L31" s="152">
        <f ca="1">SUMPRODUCT(L$57:L$92,INDIRECT(CONCATENATE("Assumptions!",ADDRESS(156,MATCH($A31,Assumptions!$A$155:$AV$155,0)), ":",ADDRESS(191,MATCH($A31,Assumptions!$A$155:$AV$155,0)))))</f>
        <v>0</v>
      </c>
      <c r="M31" s="152">
        <f ca="1">SUMPRODUCT(M$57:M$92,INDIRECT(CONCATENATE("Assumptions!",ADDRESS(156,MATCH($A31,Assumptions!$A$155:$AV$155,0)), ":",ADDRESS(191,MATCH($A31,Assumptions!$A$155:$AV$155,0)))))</f>
        <v>0</v>
      </c>
      <c r="N31" s="152">
        <f ca="1">SUMPRODUCT(N$57:N$92,INDIRECT(CONCATENATE("Assumptions!",ADDRESS(156,MATCH($A31,Assumptions!$A$155:$AV$155,0)), ":",ADDRESS(191,MATCH($A31,Assumptions!$A$155:$AV$155,0)))))</f>
        <v>0</v>
      </c>
      <c r="O31" s="152">
        <f ca="1">SUMPRODUCT(O$57:O$92,INDIRECT(CONCATENATE("Assumptions!",ADDRESS(156,MATCH($A31,Assumptions!$A$155:$AV$155,0)), ":",ADDRESS(191,MATCH($A31,Assumptions!$A$155:$AV$155,0)))))</f>
        <v>0</v>
      </c>
      <c r="P31" s="153">
        <f t="shared" ca="1" si="1"/>
        <v>0</v>
      </c>
    </row>
    <row r="32" spans="1:16" x14ac:dyDescent="0.25">
      <c r="A32" t="str">
        <f>IF('CS Location'!C31 = "", "", 'CS Location'!C31)</f>
        <v/>
      </c>
      <c r="B32" s="152">
        <f ca="1">SUMPRODUCT(B$57:B$92,INDIRECT(CONCATENATE("Assumptions!",ADDRESS(156,MATCH($A32,Assumptions!$A$155:$AV$155,0)), ":",ADDRESS(191,MATCH($A32,Assumptions!$A$155:$AV$155,0)))))</f>
        <v>0</v>
      </c>
      <c r="C32" s="152">
        <f ca="1">SUMPRODUCT(C$57:C$92,INDIRECT(CONCATENATE("Assumptions!",ADDRESS(156,MATCH($A32,Assumptions!$A$155:$AV$155,0)), ":",ADDRESS(191,MATCH($A32,Assumptions!$A$155:$AV$155,0)))))</f>
        <v>0</v>
      </c>
      <c r="D32" s="152">
        <f ca="1">SUMPRODUCT(D$57:D$92,INDIRECT(CONCATENATE("Assumptions!",ADDRESS(156,MATCH($A32,Assumptions!$A$155:$AV$155,0)), ":",ADDRESS(191,MATCH($A32,Assumptions!$A$155:$AV$155,0)))))</f>
        <v>0</v>
      </c>
      <c r="E32" s="152">
        <f ca="1">SUMPRODUCT(E$57:E$92,INDIRECT(CONCATENATE("Assumptions!",ADDRESS(156,MATCH($A32,Assumptions!$A$155:$AV$155,0)), ":",ADDRESS(191,MATCH($A32,Assumptions!$A$155:$AV$155,0)))))</f>
        <v>0</v>
      </c>
      <c r="F32" s="152">
        <f ca="1">SUMPRODUCT(F$57:F$92,INDIRECT(CONCATENATE("Assumptions!",ADDRESS(156,MATCH($A32,Assumptions!$A$155:$AV$155,0)), ":",ADDRESS(191,MATCH($A32,Assumptions!$A$155:$AV$155,0)))))</f>
        <v>0</v>
      </c>
      <c r="G32" s="152">
        <f ca="1">SUMPRODUCT(G$57:G$92,INDIRECT(CONCATENATE("Assumptions!",ADDRESS(156,MATCH($A32,Assumptions!$A$155:$AV$155,0)), ":",ADDRESS(191,MATCH($A32,Assumptions!$A$155:$AV$155,0)))))</f>
        <v>0</v>
      </c>
      <c r="H32" s="152">
        <f ca="1">SUMPRODUCT(H$57:H$92,INDIRECT(CONCATENATE("Assumptions!",ADDRESS(156,MATCH($A32,Assumptions!$A$155:$AV$155,0)), ":",ADDRESS(191,MATCH($A32,Assumptions!$A$155:$AV$155,0)))))</f>
        <v>0</v>
      </c>
      <c r="I32" s="152">
        <f ca="1">SUMPRODUCT(I$57:I$92,INDIRECT(CONCATENATE("Assumptions!",ADDRESS(156,MATCH($A32,Assumptions!$A$155:$AV$155,0)), ":",ADDRESS(191,MATCH($A32,Assumptions!$A$155:$AV$155,0)))))</f>
        <v>0</v>
      </c>
      <c r="J32" s="152">
        <f ca="1">SUMPRODUCT(J$57:J$92,INDIRECT(CONCATENATE("Assumptions!",ADDRESS(156,MATCH($A32,Assumptions!$A$155:$AV$155,0)), ":",ADDRESS(191,MATCH($A32,Assumptions!$A$155:$AV$155,0)))))</f>
        <v>0</v>
      </c>
      <c r="K32" s="152">
        <f ca="1">SUMPRODUCT(K$57:K$92,INDIRECT(CONCATENATE("Assumptions!",ADDRESS(156,MATCH($A32,Assumptions!$A$155:$AV$155,0)), ":",ADDRESS(191,MATCH($A32,Assumptions!$A$155:$AV$155,0)))))</f>
        <v>0</v>
      </c>
      <c r="L32" s="152">
        <f ca="1">SUMPRODUCT(L$57:L$92,INDIRECT(CONCATENATE("Assumptions!",ADDRESS(156,MATCH($A32,Assumptions!$A$155:$AV$155,0)), ":",ADDRESS(191,MATCH($A32,Assumptions!$A$155:$AV$155,0)))))</f>
        <v>0</v>
      </c>
      <c r="M32" s="152">
        <f ca="1">SUMPRODUCT(M$57:M$92,INDIRECT(CONCATENATE("Assumptions!",ADDRESS(156,MATCH($A32,Assumptions!$A$155:$AV$155,0)), ":",ADDRESS(191,MATCH($A32,Assumptions!$A$155:$AV$155,0)))))</f>
        <v>0</v>
      </c>
      <c r="N32" s="152">
        <f ca="1">SUMPRODUCT(N$57:N$92,INDIRECT(CONCATENATE("Assumptions!",ADDRESS(156,MATCH($A32,Assumptions!$A$155:$AV$155,0)), ":",ADDRESS(191,MATCH($A32,Assumptions!$A$155:$AV$155,0)))))</f>
        <v>0</v>
      </c>
      <c r="O32" s="152">
        <f ca="1">SUMPRODUCT(O$57:O$92,INDIRECT(CONCATENATE("Assumptions!",ADDRESS(156,MATCH($A32,Assumptions!$A$155:$AV$155,0)), ":",ADDRESS(191,MATCH($A32,Assumptions!$A$155:$AV$155,0)))))</f>
        <v>0</v>
      </c>
      <c r="P32" s="153">
        <f t="shared" ca="1" si="1"/>
        <v>0</v>
      </c>
    </row>
    <row r="33" spans="1:16" x14ac:dyDescent="0.25">
      <c r="A33" t="str">
        <f>IF('CS Location'!C32 = "", "", 'CS Location'!C32)</f>
        <v/>
      </c>
      <c r="B33" s="152">
        <f ca="1">SUMPRODUCT(B$57:B$92,INDIRECT(CONCATENATE("Assumptions!",ADDRESS(156,MATCH($A33,Assumptions!$A$155:$AV$155,0)), ":",ADDRESS(191,MATCH($A33,Assumptions!$A$155:$AV$155,0)))))</f>
        <v>0</v>
      </c>
      <c r="C33" s="152">
        <f ca="1">SUMPRODUCT(C$57:C$92,INDIRECT(CONCATENATE("Assumptions!",ADDRESS(156,MATCH($A33,Assumptions!$A$155:$AV$155,0)), ":",ADDRESS(191,MATCH($A33,Assumptions!$A$155:$AV$155,0)))))</f>
        <v>0</v>
      </c>
      <c r="D33" s="152">
        <f ca="1">SUMPRODUCT(D$57:D$92,INDIRECT(CONCATENATE("Assumptions!",ADDRESS(156,MATCH($A33,Assumptions!$A$155:$AV$155,0)), ":",ADDRESS(191,MATCH($A33,Assumptions!$A$155:$AV$155,0)))))</f>
        <v>0</v>
      </c>
      <c r="E33" s="152">
        <f ca="1">SUMPRODUCT(E$57:E$92,INDIRECT(CONCATENATE("Assumptions!",ADDRESS(156,MATCH($A33,Assumptions!$A$155:$AV$155,0)), ":",ADDRESS(191,MATCH($A33,Assumptions!$A$155:$AV$155,0)))))</f>
        <v>0</v>
      </c>
      <c r="F33" s="152">
        <f ca="1">SUMPRODUCT(F$57:F$92,INDIRECT(CONCATENATE("Assumptions!",ADDRESS(156,MATCH($A33,Assumptions!$A$155:$AV$155,0)), ":",ADDRESS(191,MATCH($A33,Assumptions!$A$155:$AV$155,0)))))</f>
        <v>0</v>
      </c>
      <c r="G33" s="152">
        <f ca="1">SUMPRODUCT(G$57:G$92,INDIRECT(CONCATENATE("Assumptions!",ADDRESS(156,MATCH($A33,Assumptions!$A$155:$AV$155,0)), ":",ADDRESS(191,MATCH($A33,Assumptions!$A$155:$AV$155,0)))))</f>
        <v>0</v>
      </c>
      <c r="H33" s="152">
        <f ca="1">SUMPRODUCT(H$57:H$92,INDIRECT(CONCATENATE("Assumptions!",ADDRESS(156,MATCH($A33,Assumptions!$A$155:$AV$155,0)), ":",ADDRESS(191,MATCH($A33,Assumptions!$A$155:$AV$155,0)))))</f>
        <v>0</v>
      </c>
      <c r="I33" s="152">
        <f ca="1">SUMPRODUCT(I$57:I$92,INDIRECT(CONCATENATE("Assumptions!",ADDRESS(156,MATCH($A33,Assumptions!$A$155:$AV$155,0)), ":",ADDRESS(191,MATCH($A33,Assumptions!$A$155:$AV$155,0)))))</f>
        <v>0</v>
      </c>
      <c r="J33" s="152">
        <f ca="1">SUMPRODUCT(J$57:J$92,INDIRECT(CONCATENATE("Assumptions!",ADDRESS(156,MATCH($A33,Assumptions!$A$155:$AV$155,0)), ":",ADDRESS(191,MATCH($A33,Assumptions!$A$155:$AV$155,0)))))</f>
        <v>0</v>
      </c>
      <c r="K33" s="152">
        <f ca="1">SUMPRODUCT(K$57:K$92,INDIRECT(CONCATENATE("Assumptions!",ADDRESS(156,MATCH($A33,Assumptions!$A$155:$AV$155,0)), ":",ADDRESS(191,MATCH($A33,Assumptions!$A$155:$AV$155,0)))))</f>
        <v>0</v>
      </c>
      <c r="L33" s="152">
        <f ca="1">SUMPRODUCT(L$57:L$92,INDIRECT(CONCATENATE("Assumptions!",ADDRESS(156,MATCH($A33,Assumptions!$A$155:$AV$155,0)), ":",ADDRESS(191,MATCH($A33,Assumptions!$A$155:$AV$155,0)))))</f>
        <v>0</v>
      </c>
      <c r="M33" s="152">
        <f ca="1">SUMPRODUCT(M$57:M$92,INDIRECT(CONCATENATE("Assumptions!",ADDRESS(156,MATCH($A33,Assumptions!$A$155:$AV$155,0)), ":",ADDRESS(191,MATCH($A33,Assumptions!$A$155:$AV$155,0)))))</f>
        <v>0</v>
      </c>
      <c r="N33" s="152">
        <f ca="1">SUMPRODUCT(N$57:N$92,INDIRECT(CONCATENATE("Assumptions!",ADDRESS(156,MATCH($A33,Assumptions!$A$155:$AV$155,0)), ":",ADDRESS(191,MATCH($A33,Assumptions!$A$155:$AV$155,0)))))</f>
        <v>0</v>
      </c>
      <c r="O33" s="152">
        <f ca="1">SUMPRODUCT(O$57:O$92,INDIRECT(CONCATENATE("Assumptions!",ADDRESS(156,MATCH($A33,Assumptions!$A$155:$AV$155,0)), ":",ADDRESS(191,MATCH($A33,Assumptions!$A$155:$AV$155,0)))))</f>
        <v>0</v>
      </c>
      <c r="P33" s="153">
        <f t="shared" ca="1" si="1"/>
        <v>0</v>
      </c>
    </row>
    <row r="34" spans="1:16" x14ac:dyDescent="0.25">
      <c r="A34" t="str">
        <f>IF('CS Location'!C33 = "", "", 'CS Location'!C33)</f>
        <v/>
      </c>
      <c r="B34" s="152">
        <f ca="1">SUMPRODUCT(B$57:B$92,INDIRECT(CONCATENATE("Assumptions!",ADDRESS(156,MATCH($A34,Assumptions!$A$155:$AV$155,0)), ":",ADDRESS(191,MATCH($A34,Assumptions!$A$155:$AV$155,0)))))</f>
        <v>0</v>
      </c>
      <c r="C34" s="152">
        <f ca="1">SUMPRODUCT(C$57:C$92,INDIRECT(CONCATENATE("Assumptions!",ADDRESS(156,MATCH($A34,Assumptions!$A$155:$AV$155,0)), ":",ADDRESS(191,MATCH($A34,Assumptions!$A$155:$AV$155,0)))))</f>
        <v>0</v>
      </c>
      <c r="D34" s="152">
        <f ca="1">SUMPRODUCT(D$57:D$92,INDIRECT(CONCATENATE("Assumptions!",ADDRESS(156,MATCH($A34,Assumptions!$A$155:$AV$155,0)), ":",ADDRESS(191,MATCH($A34,Assumptions!$A$155:$AV$155,0)))))</f>
        <v>0</v>
      </c>
      <c r="E34" s="152">
        <f ca="1">SUMPRODUCT(E$57:E$92,INDIRECT(CONCATENATE("Assumptions!",ADDRESS(156,MATCH($A34,Assumptions!$A$155:$AV$155,0)), ":",ADDRESS(191,MATCH($A34,Assumptions!$A$155:$AV$155,0)))))</f>
        <v>0</v>
      </c>
      <c r="F34" s="152">
        <f ca="1">SUMPRODUCT(F$57:F$92,INDIRECT(CONCATENATE("Assumptions!",ADDRESS(156,MATCH($A34,Assumptions!$A$155:$AV$155,0)), ":",ADDRESS(191,MATCH($A34,Assumptions!$A$155:$AV$155,0)))))</f>
        <v>0</v>
      </c>
      <c r="G34" s="152">
        <f ca="1">SUMPRODUCT(G$57:G$92,INDIRECT(CONCATENATE("Assumptions!",ADDRESS(156,MATCH($A34,Assumptions!$A$155:$AV$155,0)), ":",ADDRESS(191,MATCH($A34,Assumptions!$A$155:$AV$155,0)))))</f>
        <v>0</v>
      </c>
      <c r="H34" s="152">
        <f ca="1">SUMPRODUCT(H$57:H$92,INDIRECT(CONCATENATE("Assumptions!",ADDRESS(156,MATCH($A34,Assumptions!$A$155:$AV$155,0)), ":",ADDRESS(191,MATCH($A34,Assumptions!$A$155:$AV$155,0)))))</f>
        <v>0</v>
      </c>
      <c r="I34" s="152">
        <f ca="1">SUMPRODUCT(I$57:I$92,INDIRECT(CONCATENATE("Assumptions!",ADDRESS(156,MATCH($A34,Assumptions!$A$155:$AV$155,0)), ":",ADDRESS(191,MATCH($A34,Assumptions!$A$155:$AV$155,0)))))</f>
        <v>0</v>
      </c>
      <c r="J34" s="152">
        <f ca="1">SUMPRODUCT(J$57:J$92,INDIRECT(CONCATENATE("Assumptions!",ADDRESS(156,MATCH($A34,Assumptions!$A$155:$AV$155,0)), ":",ADDRESS(191,MATCH($A34,Assumptions!$A$155:$AV$155,0)))))</f>
        <v>0</v>
      </c>
      <c r="K34" s="152">
        <f ca="1">SUMPRODUCT(K$57:K$92,INDIRECT(CONCATENATE("Assumptions!",ADDRESS(156,MATCH($A34,Assumptions!$A$155:$AV$155,0)), ":",ADDRESS(191,MATCH($A34,Assumptions!$A$155:$AV$155,0)))))</f>
        <v>0</v>
      </c>
      <c r="L34" s="152">
        <f ca="1">SUMPRODUCT(L$57:L$92,INDIRECT(CONCATENATE("Assumptions!",ADDRESS(156,MATCH($A34,Assumptions!$A$155:$AV$155,0)), ":",ADDRESS(191,MATCH($A34,Assumptions!$A$155:$AV$155,0)))))</f>
        <v>0</v>
      </c>
      <c r="M34" s="152">
        <f ca="1">SUMPRODUCT(M$57:M$92,INDIRECT(CONCATENATE("Assumptions!",ADDRESS(156,MATCH($A34,Assumptions!$A$155:$AV$155,0)), ":",ADDRESS(191,MATCH($A34,Assumptions!$A$155:$AV$155,0)))))</f>
        <v>0</v>
      </c>
      <c r="N34" s="152">
        <f ca="1">SUMPRODUCT(N$57:N$92,INDIRECT(CONCATENATE("Assumptions!",ADDRESS(156,MATCH($A34,Assumptions!$A$155:$AV$155,0)), ":",ADDRESS(191,MATCH($A34,Assumptions!$A$155:$AV$155,0)))))</f>
        <v>0</v>
      </c>
      <c r="O34" s="152">
        <f ca="1">SUMPRODUCT(O$57:O$92,INDIRECT(CONCATENATE("Assumptions!",ADDRESS(156,MATCH($A34,Assumptions!$A$155:$AV$155,0)), ":",ADDRESS(191,MATCH($A34,Assumptions!$A$155:$AV$155,0)))))</f>
        <v>0</v>
      </c>
      <c r="P34" s="153">
        <f t="shared" ca="1" si="1"/>
        <v>0</v>
      </c>
    </row>
    <row r="35" spans="1:16" x14ac:dyDescent="0.25">
      <c r="A35" t="str">
        <f>IF('CS Location'!C34 = "", "", 'CS Location'!C34)</f>
        <v/>
      </c>
      <c r="B35" s="152">
        <f ca="1">SUMPRODUCT(B$57:B$92,INDIRECT(CONCATENATE("Assumptions!",ADDRESS(156,MATCH($A35,Assumptions!$A$155:$AV$155,0)), ":",ADDRESS(191,MATCH($A35,Assumptions!$A$155:$AV$155,0)))))</f>
        <v>0</v>
      </c>
      <c r="C35" s="152">
        <f ca="1">SUMPRODUCT(C$57:C$92,INDIRECT(CONCATENATE("Assumptions!",ADDRESS(156,MATCH($A35,Assumptions!$A$155:$AV$155,0)), ":",ADDRESS(191,MATCH($A35,Assumptions!$A$155:$AV$155,0)))))</f>
        <v>0</v>
      </c>
      <c r="D35" s="152">
        <f ca="1">SUMPRODUCT(D$57:D$92,INDIRECT(CONCATENATE("Assumptions!",ADDRESS(156,MATCH($A35,Assumptions!$A$155:$AV$155,0)), ":",ADDRESS(191,MATCH($A35,Assumptions!$A$155:$AV$155,0)))))</f>
        <v>0</v>
      </c>
      <c r="E35" s="152">
        <f ca="1">SUMPRODUCT(E$57:E$92,INDIRECT(CONCATENATE("Assumptions!",ADDRESS(156,MATCH($A35,Assumptions!$A$155:$AV$155,0)), ":",ADDRESS(191,MATCH($A35,Assumptions!$A$155:$AV$155,0)))))</f>
        <v>0</v>
      </c>
      <c r="F35" s="152">
        <f ca="1">SUMPRODUCT(F$57:F$92,INDIRECT(CONCATENATE("Assumptions!",ADDRESS(156,MATCH($A35,Assumptions!$A$155:$AV$155,0)), ":",ADDRESS(191,MATCH($A35,Assumptions!$A$155:$AV$155,0)))))</f>
        <v>0</v>
      </c>
      <c r="G35" s="152">
        <f ca="1">SUMPRODUCT(G$57:G$92,INDIRECT(CONCATENATE("Assumptions!",ADDRESS(156,MATCH($A35,Assumptions!$A$155:$AV$155,0)), ":",ADDRESS(191,MATCH($A35,Assumptions!$A$155:$AV$155,0)))))</f>
        <v>0</v>
      </c>
      <c r="H35" s="152">
        <f ca="1">SUMPRODUCT(H$57:H$92,INDIRECT(CONCATENATE("Assumptions!",ADDRESS(156,MATCH($A35,Assumptions!$A$155:$AV$155,0)), ":",ADDRESS(191,MATCH($A35,Assumptions!$A$155:$AV$155,0)))))</f>
        <v>0</v>
      </c>
      <c r="I35" s="152">
        <f ca="1">SUMPRODUCT(I$57:I$92,INDIRECT(CONCATENATE("Assumptions!",ADDRESS(156,MATCH($A35,Assumptions!$A$155:$AV$155,0)), ":",ADDRESS(191,MATCH($A35,Assumptions!$A$155:$AV$155,0)))))</f>
        <v>0</v>
      </c>
      <c r="J35" s="152">
        <f ca="1">SUMPRODUCT(J$57:J$92,INDIRECT(CONCATENATE("Assumptions!",ADDRESS(156,MATCH($A35,Assumptions!$A$155:$AV$155,0)), ":",ADDRESS(191,MATCH($A35,Assumptions!$A$155:$AV$155,0)))))</f>
        <v>0</v>
      </c>
      <c r="K35" s="152">
        <f ca="1">SUMPRODUCT(K$57:K$92,INDIRECT(CONCATENATE("Assumptions!",ADDRESS(156,MATCH($A35,Assumptions!$A$155:$AV$155,0)), ":",ADDRESS(191,MATCH($A35,Assumptions!$A$155:$AV$155,0)))))</f>
        <v>0</v>
      </c>
      <c r="L35" s="152">
        <f ca="1">SUMPRODUCT(L$57:L$92,INDIRECT(CONCATENATE("Assumptions!",ADDRESS(156,MATCH($A35,Assumptions!$A$155:$AV$155,0)), ":",ADDRESS(191,MATCH($A35,Assumptions!$A$155:$AV$155,0)))))</f>
        <v>0</v>
      </c>
      <c r="M35" s="152">
        <f ca="1">SUMPRODUCT(M$57:M$92,INDIRECT(CONCATENATE("Assumptions!",ADDRESS(156,MATCH($A35,Assumptions!$A$155:$AV$155,0)), ":",ADDRESS(191,MATCH($A35,Assumptions!$A$155:$AV$155,0)))))</f>
        <v>0</v>
      </c>
      <c r="N35" s="152">
        <f ca="1">SUMPRODUCT(N$57:N$92,INDIRECT(CONCATENATE("Assumptions!",ADDRESS(156,MATCH($A35,Assumptions!$A$155:$AV$155,0)), ":",ADDRESS(191,MATCH($A35,Assumptions!$A$155:$AV$155,0)))))</f>
        <v>0</v>
      </c>
      <c r="O35" s="152">
        <f ca="1">SUMPRODUCT(O$57:O$92,INDIRECT(CONCATENATE("Assumptions!",ADDRESS(156,MATCH($A35,Assumptions!$A$155:$AV$155,0)), ":",ADDRESS(191,MATCH($A35,Assumptions!$A$155:$AV$155,0)))))</f>
        <v>0</v>
      </c>
      <c r="P35" s="153">
        <f t="shared" ca="1" si="1"/>
        <v>0</v>
      </c>
    </row>
    <row r="36" spans="1:16" x14ac:dyDescent="0.25">
      <c r="A36" t="str">
        <f>IF('CS Location'!C35 = "", "", 'CS Location'!C35)</f>
        <v/>
      </c>
      <c r="B36" s="152">
        <f ca="1">SUMPRODUCT(B$57:B$92,INDIRECT(CONCATENATE("Assumptions!",ADDRESS(156,MATCH($A36,Assumptions!$A$155:$AV$155,0)), ":",ADDRESS(191,MATCH($A36,Assumptions!$A$155:$AV$155,0)))))</f>
        <v>0</v>
      </c>
      <c r="C36" s="152">
        <f ca="1">SUMPRODUCT(C$57:C$92,INDIRECT(CONCATENATE("Assumptions!",ADDRESS(156,MATCH($A36,Assumptions!$A$155:$AV$155,0)), ":",ADDRESS(191,MATCH($A36,Assumptions!$A$155:$AV$155,0)))))</f>
        <v>0</v>
      </c>
      <c r="D36" s="152">
        <f ca="1">SUMPRODUCT(D$57:D$92,INDIRECT(CONCATENATE("Assumptions!",ADDRESS(156,MATCH($A36,Assumptions!$A$155:$AV$155,0)), ":",ADDRESS(191,MATCH($A36,Assumptions!$A$155:$AV$155,0)))))</f>
        <v>0</v>
      </c>
      <c r="E36" s="152">
        <f ca="1">SUMPRODUCT(E$57:E$92,INDIRECT(CONCATENATE("Assumptions!",ADDRESS(156,MATCH($A36,Assumptions!$A$155:$AV$155,0)), ":",ADDRESS(191,MATCH($A36,Assumptions!$A$155:$AV$155,0)))))</f>
        <v>0</v>
      </c>
      <c r="F36" s="152">
        <f ca="1">SUMPRODUCT(F$57:F$92,INDIRECT(CONCATENATE("Assumptions!",ADDRESS(156,MATCH($A36,Assumptions!$A$155:$AV$155,0)), ":",ADDRESS(191,MATCH($A36,Assumptions!$A$155:$AV$155,0)))))</f>
        <v>0</v>
      </c>
      <c r="G36" s="152">
        <f ca="1">SUMPRODUCT(G$57:G$92,INDIRECT(CONCATENATE("Assumptions!",ADDRESS(156,MATCH($A36,Assumptions!$A$155:$AV$155,0)), ":",ADDRESS(191,MATCH($A36,Assumptions!$A$155:$AV$155,0)))))</f>
        <v>0</v>
      </c>
      <c r="H36" s="152">
        <f ca="1">SUMPRODUCT(H$57:H$92,INDIRECT(CONCATENATE("Assumptions!",ADDRESS(156,MATCH($A36,Assumptions!$A$155:$AV$155,0)), ":",ADDRESS(191,MATCH($A36,Assumptions!$A$155:$AV$155,0)))))</f>
        <v>0</v>
      </c>
      <c r="I36" s="152">
        <f ca="1">SUMPRODUCT(I$57:I$92,INDIRECT(CONCATENATE("Assumptions!",ADDRESS(156,MATCH($A36,Assumptions!$A$155:$AV$155,0)), ":",ADDRESS(191,MATCH($A36,Assumptions!$A$155:$AV$155,0)))))</f>
        <v>0</v>
      </c>
      <c r="J36" s="152">
        <f ca="1">SUMPRODUCT(J$57:J$92,INDIRECT(CONCATENATE("Assumptions!",ADDRESS(156,MATCH($A36,Assumptions!$A$155:$AV$155,0)), ":",ADDRESS(191,MATCH($A36,Assumptions!$A$155:$AV$155,0)))))</f>
        <v>0</v>
      </c>
      <c r="K36" s="152">
        <f ca="1">SUMPRODUCT(K$57:K$92,INDIRECT(CONCATENATE("Assumptions!",ADDRESS(156,MATCH($A36,Assumptions!$A$155:$AV$155,0)), ":",ADDRESS(191,MATCH($A36,Assumptions!$A$155:$AV$155,0)))))</f>
        <v>0</v>
      </c>
      <c r="L36" s="152">
        <f ca="1">SUMPRODUCT(L$57:L$92,INDIRECT(CONCATENATE("Assumptions!",ADDRESS(156,MATCH($A36,Assumptions!$A$155:$AV$155,0)), ":",ADDRESS(191,MATCH($A36,Assumptions!$A$155:$AV$155,0)))))</f>
        <v>0</v>
      </c>
      <c r="M36" s="152">
        <f ca="1">SUMPRODUCT(M$57:M$92,INDIRECT(CONCATENATE("Assumptions!",ADDRESS(156,MATCH($A36,Assumptions!$A$155:$AV$155,0)), ":",ADDRESS(191,MATCH($A36,Assumptions!$A$155:$AV$155,0)))))</f>
        <v>0</v>
      </c>
      <c r="N36" s="152">
        <f ca="1">SUMPRODUCT(N$57:N$92,INDIRECT(CONCATENATE("Assumptions!",ADDRESS(156,MATCH($A36,Assumptions!$A$155:$AV$155,0)), ":",ADDRESS(191,MATCH($A36,Assumptions!$A$155:$AV$155,0)))))</f>
        <v>0</v>
      </c>
      <c r="O36" s="152">
        <f ca="1">SUMPRODUCT(O$57:O$92,INDIRECT(CONCATENATE("Assumptions!",ADDRESS(156,MATCH($A36,Assumptions!$A$155:$AV$155,0)), ":",ADDRESS(191,MATCH($A36,Assumptions!$A$155:$AV$155,0)))))</f>
        <v>0</v>
      </c>
      <c r="P36" s="153">
        <f t="shared" ca="1" si="1"/>
        <v>0</v>
      </c>
    </row>
    <row r="37" spans="1:16" x14ac:dyDescent="0.25">
      <c r="A37" t="str">
        <f>IF('CS Location'!C36 = "", "", 'CS Location'!C36)</f>
        <v/>
      </c>
      <c r="B37" s="152">
        <f ca="1">SUMPRODUCT(B$57:B$92,INDIRECT(CONCATENATE("Assumptions!",ADDRESS(156,MATCH($A37,Assumptions!$A$155:$AV$155,0)), ":",ADDRESS(191,MATCH($A37,Assumptions!$A$155:$AV$155,0)))))</f>
        <v>0</v>
      </c>
      <c r="C37" s="152">
        <f ca="1">SUMPRODUCT(C$57:C$92,INDIRECT(CONCATENATE("Assumptions!",ADDRESS(156,MATCH($A37,Assumptions!$A$155:$AV$155,0)), ":",ADDRESS(191,MATCH($A37,Assumptions!$A$155:$AV$155,0)))))</f>
        <v>0</v>
      </c>
      <c r="D37" s="152">
        <f ca="1">SUMPRODUCT(D$57:D$92,INDIRECT(CONCATENATE("Assumptions!",ADDRESS(156,MATCH($A37,Assumptions!$A$155:$AV$155,0)), ":",ADDRESS(191,MATCH($A37,Assumptions!$A$155:$AV$155,0)))))</f>
        <v>0</v>
      </c>
      <c r="E37" s="152">
        <f ca="1">SUMPRODUCT(E$57:E$92,INDIRECT(CONCATENATE("Assumptions!",ADDRESS(156,MATCH($A37,Assumptions!$A$155:$AV$155,0)), ":",ADDRESS(191,MATCH($A37,Assumptions!$A$155:$AV$155,0)))))</f>
        <v>0</v>
      </c>
      <c r="F37" s="152">
        <f ca="1">SUMPRODUCT(F$57:F$92,INDIRECT(CONCATENATE("Assumptions!",ADDRESS(156,MATCH($A37,Assumptions!$A$155:$AV$155,0)), ":",ADDRESS(191,MATCH($A37,Assumptions!$A$155:$AV$155,0)))))</f>
        <v>0</v>
      </c>
      <c r="G37" s="152">
        <f ca="1">SUMPRODUCT(G$57:G$92,INDIRECT(CONCATENATE("Assumptions!",ADDRESS(156,MATCH($A37,Assumptions!$A$155:$AV$155,0)), ":",ADDRESS(191,MATCH($A37,Assumptions!$A$155:$AV$155,0)))))</f>
        <v>0</v>
      </c>
      <c r="H37" s="152">
        <f ca="1">SUMPRODUCT(H$57:H$92,INDIRECT(CONCATENATE("Assumptions!",ADDRESS(156,MATCH($A37,Assumptions!$A$155:$AV$155,0)), ":",ADDRESS(191,MATCH($A37,Assumptions!$A$155:$AV$155,0)))))</f>
        <v>0</v>
      </c>
      <c r="I37" s="152">
        <f ca="1">SUMPRODUCT(I$57:I$92,INDIRECT(CONCATENATE("Assumptions!",ADDRESS(156,MATCH($A37,Assumptions!$A$155:$AV$155,0)), ":",ADDRESS(191,MATCH($A37,Assumptions!$A$155:$AV$155,0)))))</f>
        <v>0</v>
      </c>
      <c r="J37" s="152">
        <f ca="1">SUMPRODUCT(J$57:J$92,INDIRECT(CONCATENATE("Assumptions!",ADDRESS(156,MATCH($A37,Assumptions!$A$155:$AV$155,0)), ":",ADDRESS(191,MATCH($A37,Assumptions!$A$155:$AV$155,0)))))</f>
        <v>0</v>
      </c>
      <c r="K37" s="152">
        <f ca="1">SUMPRODUCT(K$57:K$92,INDIRECT(CONCATENATE("Assumptions!",ADDRESS(156,MATCH($A37,Assumptions!$A$155:$AV$155,0)), ":",ADDRESS(191,MATCH($A37,Assumptions!$A$155:$AV$155,0)))))</f>
        <v>0</v>
      </c>
      <c r="L37" s="152">
        <f ca="1">SUMPRODUCT(L$57:L$92,INDIRECT(CONCATENATE("Assumptions!",ADDRESS(156,MATCH($A37,Assumptions!$A$155:$AV$155,0)), ":",ADDRESS(191,MATCH($A37,Assumptions!$A$155:$AV$155,0)))))</f>
        <v>0</v>
      </c>
      <c r="M37" s="152">
        <f ca="1">SUMPRODUCT(M$57:M$92,INDIRECT(CONCATENATE("Assumptions!",ADDRESS(156,MATCH($A37,Assumptions!$A$155:$AV$155,0)), ":",ADDRESS(191,MATCH($A37,Assumptions!$A$155:$AV$155,0)))))</f>
        <v>0</v>
      </c>
      <c r="N37" s="152">
        <f ca="1">SUMPRODUCT(N$57:N$92,INDIRECT(CONCATENATE("Assumptions!",ADDRESS(156,MATCH($A37,Assumptions!$A$155:$AV$155,0)), ":",ADDRESS(191,MATCH($A37,Assumptions!$A$155:$AV$155,0)))))</f>
        <v>0</v>
      </c>
      <c r="O37" s="152">
        <f ca="1">SUMPRODUCT(O$57:O$92,INDIRECT(CONCATENATE("Assumptions!",ADDRESS(156,MATCH($A37,Assumptions!$A$155:$AV$155,0)), ":",ADDRESS(191,MATCH($A37,Assumptions!$A$155:$AV$155,0)))))</f>
        <v>0</v>
      </c>
      <c r="P37" s="153">
        <f t="shared" ca="1" si="1"/>
        <v>0</v>
      </c>
    </row>
    <row r="38" spans="1:16" x14ac:dyDescent="0.25">
      <c r="A38" t="str">
        <f>IF('CS Location'!C37 = "", "", 'CS Location'!C37)</f>
        <v/>
      </c>
      <c r="B38" s="152">
        <f ca="1">SUMPRODUCT(B$57:B$92,INDIRECT(CONCATENATE("Assumptions!",ADDRESS(156,MATCH($A38,Assumptions!$A$155:$AV$155,0)), ":",ADDRESS(191,MATCH($A38,Assumptions!$A$155:$AV$155,0)))))</f>
        <v>0</v>
      </c>
      <c r="C38" s="152">
        <f ca="1">SUMPRODUCT(C$57:C$92,INDIRECT(CONCATENATE("Assumptions!",ADDRESS(156,MATCH($A38,Assumptions!$A$155:$AV$155,0)), ":",ADDRESS(191,MATCH($A38,Assumptions!$A$155:$AV$155,0)))))</f>
        <v>0</v>
      </c>
      <c r="D38" s="152">
        <f ca="1">SUMPRODUCT(D$57:D$92,INDIRECT(CONCATENATE("Assumptions!",ADDRESS(156,MATCH($A38,Assumptions!$A$155:$AV$155,0)), ":",ADDRESS(191,MATCH($A38,Assumptions!$A$155:$AV$155,0)))))</f>
        <v>0</v>
      </c>
      <c r="E38" s="152">
        <f ca="1">SUMPRODUCT(E$57:E$92,INDIRECT(CONCATENATE("Assumptions!",ADDRESS(156,MATCH($A38,Assumptions!$A$155:$AV$155,0)), ":",ADDRESS(191,MATCH($A38,Assumptions!$A$155:$AV$155,0)))))</f>
        <v>0</v>
      </c>
      <c r="F38" s="152">
        <f ca="1">SUMPRODUCT(F$57:F$92,INDIRECT(CONCATENATE("Assumptions!",ADDRESS(156,MATCH($A38,Assumptions!$A$155:$AV$155,0)), ":",ADDRESS(191,MATCH($A38,Assumptions!$A$155:$AV$155,0)))))</f>
        <v>0</v>
      </c>
      <c r="G38" s="152">
        <f ca="1">SUMPRODUCT(G$57:G$92,INDIRECT(CONCATENATE("Assumptions!",ADDRESS(156,MATCH($A38,Assumptions!$A$155:$AV$155,0)), ":",ADDRESS(191,MATCH($A38,Assumptions!$A$155:$AV$155,0)))))</f>
        <v>0</v>
      </c>
      <c r="H38" s="152">
        <f ca="1">SUMPRODUCT(H$57:H$92,INDIRECT(CONCATENATE("Assumptions!",ADDRESS(156,MATCH($A38,Assumptions!$A$155:$AV$155,0)), ":",ADDRESS(191,MATCH($A38,Assumptions!$A$155:$AV$155,0)))))</f>
        <v>0</v>
      </c>
      <c r="I38" s="152">
        <f ca="1">SUMPRODUCT(I$57:I$92,INDIRECT(CONCATENATE("Assumptions!",ADDRESS(156,MATCH($A38,Assumptions!$A$155:$AV$155,0)), ":",ADDRESS(191,MATCH($A38,Assumptions!$A$155:$AV$155,0)))))</f>
        <v>0</v>
      </c>
      <c r="J38" s="152">
        <f ca="1">SUMPRODUCT(J$57:J$92,INDIRECT(CONCATENATE("Assumptions!",ADDRESS(156,MATCH($A38,Assumptions!$A$155:$AV$155,0)), ":",ADDRESS(191,MATCH($A38,Assumptions!$A$155:$AV$155,0)))))</f>
        <v>0</v>
      </c>
      <c r="K38" s="152">
        <f ca="1">SUMPRODUCT(K$57:K$92,INDIRECT(CONCATENATE("Assumptions!",ADDRESS(156,MATCH($A38,Assumptions!$A$155:$AV$155,0)), ":",ADDRESS(191,MATCH($A38,Assumptions!$A$155:$AV$155,0)))))</f>
        <v>0</v>
      </c>
      <c r="L38" s="152">
        <f ca="1">SUMPRODUCT(L$57:L$92,INDIRECT(CONCATENATE("Assumptions!",ADDRESS(156,MATCH($A38,Assumptions!$A$155:$AV$155,0)), ":",ADDRESS(191,MATCH($A38,Assumptions!$A$155:$AV$155,0)))))</f>
        <v>0</v>
      </c>
      <c r="M38" s="152">
        <f ca="1">SUMPRODUCT(M$57:M$92,INDIRECT(CONCATENATE("Assumptions!",ADDRESS(156,MATCH($A38,Assumptions!$A$155:$AV$155,0)), ":",ADDRESS(191,MATCH($A38,Assumptions!$A$155:$AV$155,0)))))</f>
        <v>0</v>
      </c>
      <c r="N38" s="152">
        <f ca="1">SUMPRODUCT(N$57:N$92,INDIRECT(CONCATENATE("Assumptions!",ADDRESS(156,MATCH($A38,Assumptions!$A$155:$AV$155,0)), ":",ADDRESS(191,MATCH($A38,Assumptions!$A$155:$AV$155,0)))))</f>
        <v>0</v>
      </c>
      <c r="O38" s="152">
        <f ca="1">SUMPRODUCT(O$57:O$92,INDIRECT(CONCATENATE("Assumptions!",ADDRESS(156,MATCH($A38,Assumptions!$A$155:$AV$155,0)), ":",ADDRESS(191,MATCH($A38,Assumptions!$A$155:$AV$155,0)))))</f>
        <v>0</v>
      </c>
      <c r="P38" s="153">
        <f t="shared" ca="1" si="1"/>
        <v>0</v>
      </c>
    </row>
    <row r="39" spans="1:16" x14ac:dyDescent="0.25">
      <c r="A39" t="str">
        <f>IF('CS Location'!C38 = "", "", 'CS Location'!C38)</f>
        <v/>
      </c>
      <c r="B39" s="152">
        <f ca="1">SUMPRODUCT(B$57:B$92,INDIRECT(CONCATENATE("Assumptions!",ADDRESS(156,MATCH($A39,Assumptions!$A$155:$AV$155,0)), ":",ADDRESS(191,MATCH($A39,Assumptions!$A$155:$AV$155,0)))))</f>
        <v>0</v>
      </c>
      <c r="C39" s="152">
        <f ca="1">SUMPRODUCT(C$57:C$92,INDIRECT(CONCATENATE("Assumptions!",ADDRESS(156,MATCH($A39,Assumptions!$A$155:$AV$155,0)), ":",ADDRESS(191,MATCH($A39,Assumptions!$A$155:$AV$155,0)))))</f>
        <v>0</v>
      </c>
      <c r="D39" s="152">
        <f ca="1">SUMPRODUCT(D$57:D$92,INDIRECT(CONCATENATE("Assumptions!",ADDRESS(156,MATCH($A39,Assumptions!$A$155:$AV$155,0)), ":",ADDRESS(191,MATCH($A39,Assumptions!$A$155:$AV$155,0)))))</f>
        <v>0</v>
      </c>
      <c r="E39" s="152">
        <f ca="1">SUMPRODUCT(E$57:E$92,INDIRECT(CONCATENATE("Assumptions!",ADDRESS(156,MATCH($A39,Assumptions!$A$155:$AV$155,0)), ":",ADDRESS(191,MATCH($A39,Assumptions!$A$155:$AV$155,0)))))</f>
        <v>0</v>
      </c>
      <c r="F39" s="152">
        <f ca="1">SUMPRODUCT(F$57:F$92,INDIRECT(CONCATENATE("Assumptions!",ADDRESS(156,MATCH($A39,Assumptions!$A$155:$AV$155,0)), ":",ADDRESS(191,MATCH($A39,Assumptions!$A$155:$AV$155,0)))))</f>
        <v>0</v>
      </c>
      <c r="G39" s="152">
        <f ca="1">SUMPRODUCT(G$57:G$92,INDIRECT(CONCATENATE("Assumptions!",ADDRESS(156,MATCH($A39,Assumptions!$A$155:$AV$155,0)), ":",ADDRESS(191,MATCH($A39,Assumptions!$A$155:$AV$155,0)))))</f>
        <v>0</v>
      </c>
      <c r="H39" s="152">
        <f ca="1">SUMPRODUCT(H$57:H$92,INDIRECT(CONCATENATE("Assumptions!",ADDRESS(156,MATCH($A39,Assumptions!$A$155:$AV$155,0)), ":",ADDRESS(191,MATCH($A39,Assumptions!$A$155:$AV$155,0)))))</f>
        <v>0</v>
      </c>
      <c r="I39" s="152">
        <f ca="1">SUMPRODUCT(I$57:I$92,INDIRECT(CONCATENATE("Assumptions!",ADDRESS(156,MATCH($A39,Assumptions!$A$155:$AV$155,0)), ":",ADDRESS(191,MATCH($A39,Assumptions!$A$155:$AV$155,0)))))</f>
        <v>0</v>
      </c>
      <c r="J39" s="152">
        <f ca="1">SUMPRODUCT(J$57:J$92,INDIRECT(CONCATENATE("Assumptions!",ADDRESS(156,MATCH($A39,Assumptions!$A$155:$AV$155,0)), ":",ADDRESS(191,MATCH($A39,Assumptions!$A$155:$AV$155,0)))))</f>
        <v>0</v>
      </c>
      <c r="K39" s="152">
        <f ca="1">SUMPRODUCT(K$57:K$92,INDIRECT(CONCATENATE("Assumptions!",ADDRESS(156,MATCH($A39,Assumptions!$A$155:$AV$155,0)), ":",ADDRESS(191,MATCH($A39,Assumptions!$A$155:$AV$155,0)))))</f>
        <v>0</v>
      </c>
      <c r="L39" s="152">
        <f ca="1">SUMPRODUCT(L$57:L$92,INDIRECT(CONCATENATE("Assumptions!",ADDRESS(156,MATCH($A39,Assumptions!$A$155:$AV$155,0)), ":",ADDRESS(191,MATCH($A39,Assumptions!$A$155:$AV$155,0)))))</f>
        <v>0</v>
      </c>
      <c r="M39" s="152">
        <f ca="1">SUMPRODUCT(M$57:M$92,INDIRECT(CONCATENATE("Assumptions!",ADDRESS(156,MATCH($A39,Assumptions!$A$155:$AV$155,0)), ":",ADDRESS(191,MATCH($A39,Assumptions!$A$155:$AV$155,0)))))</f>
        <v>0</v>
      </c>
      <c r="N39" s="152">
        <f ca="1">SUMPRODUCT(N$57:N$92,INDIRECT(CONCATENATE("Assumptions!",ADDRESS(156,MATCH($A39,Assumptions!$A$155:$AV$155,0)), ":",ADDRESS(191,MATCH($A39,Assumptions!$A$155:$AV$155,0)))))</f>
        <v>0</v>
      </c>
      <c r="O39" s="152">
        <f ca="1">SUMPRODUCT(O$57:O$92,INDIRECT(CONCATENATE("Assumptions!",ADDRESS(156,MATCH($A39,Assumptions!$A$155:$AV$155,0)), ":",ADDRESS(191,MATCH($A39,Assumptions!$A$155:$AV$155,0)))))</f>
        <v>0</v>
      </c>
      <c r="P39" s="153">
        <f t="shared" ca="1" si="1"/>
        <v>0</v>
      </c>
    </row>
    <row r="40" spans="1:16" x14ac:dyDescent="0.25">
      <c r="A40" t="str">
        <f>IF('CS Location'!C39 = "", "", 'CS Location'!C39)</f>
        <v/>
      </c>
      <c r="B40" s="152">
        <f ca="1">SUMPRODUCT(B$57:B$92,INDIRECT(CONCATENATE("Assumptions!",ADDRESS(156,MATCH($A40,Assumptions!$A$155:$AV$155,0)), ":",ADDRESS(191,MATCH($A40,Assumptions!$A$155:$AV$155,0)))))</f>
        <v>0</v>
      </c>
      <c r="C40" s="152">
        <f ca="1">SUMPRODUCT(C$57:C$92,INDIRECT(CONCATENATE("Assumptions!",ADDRESS(156,MATCH($A40,Assumptions!$A$155:$AV$155,0)), ":",ADDRESS(191,MATCH($A40,Assumptions!$A$155:$AV$155,0)))))</f>
        <v>0</v>
      </c>
      <c r="D40" s="152">
        <f ca="1">SUMPRODUCT(D$57:D$92,INDIRECT(CONCATENATE("Assumptions!",ADDRESS(156,MATCH($A40,Assumptions!$A$155:$AV$155,0)), ":",ADDRESS(191,MATCH($A40,Assumptions!$A$155:$AV$155,0)))))</f>
        <v>0</v>
      </c>
      <c r="E40" s="152">
        <f ca="1">SUMPRODUCT(E$57:E$92,INDIRECT(CONCATENATE("Assumptions!",ADDRESS(156,MATCH($A40,Assumptions!$A$155:$AV$155,0)), ":",ADDRESS(191,MATCH($A40,Assumptions!$A$155:$AV$155,0)))))</f>
        <v>0</v>
      </c>
      <c r="F40" s="152">
        <f ca="1">SUMPRODUCT(F$57:F$92,INDIRECT(CONCATENATE("Assumptions!",ADDRESS(156,MATCH($A40,Assumptions!$A$155:$AV$155,0)), ":",ADDRESS(191,MATCH($A40,Assumptions!$A$155:$AV$155,0)))))</f>
        <v>0</v>
      </c>
      <c r="G40" s="152">
        <f ca="1">SUMPRODUCT(G$57:G$92,INDIRECT(CONCATENATE("Assumptions!",ADDRESS(156,MATCH($A40,Assumptions!$A$155:$AV$155,0)), ":",ADDRESS(191,MATCH($A40,Assumptions!$A$155:$AV$155,0)))))</f>
        <v>0</v>
      </c>
      <c r="H40" s="152">
        <f ca="1">SUMPRODUCT(H$57:H$92,INDIRECT(CONCATENATE("Assumptions!",ADDRESS(156,MATCH($A40,Assumptions!$A$155:$AV$155,0)), ":",ADDRESS(191,MATCH($A40,Assumptions!$A$155:$AV$155,0)))))</f>
        <v>0</v>
      </c>
      <c r="I40" s="152">
        <f ca="1">SUMPRODUCT(I$57:I$92,INDIRECT(CONCATENATE("Assumptions!",ADDRESS(156,MATCH($A40,Assumptions!$A$155:$AV$155,0)), ":",ADDRESS(191,MATCH($A40,Assumptions!$A$155:$AV$155,0)))))</f>
        <v>0</v>
      </c>
      <c r="J40" s="152">
        <f ca="1">SUMPRODUCT(J$57:J$92,INDIRECT(CONCATENATE("Assumptions!",ADDRESS(156,MATCH($A40,Assumptions!$A$155:$AV$155,0)), ":",ADDRESS(191,MATCH($A40,Assumptions!$A$155:$AV$155,0)))))</f>
        <v>0</v>
      </c>
      <c r="K40" s="152">
        <f ca="1">SUMPRODUCT(K$57:K$92,INDIRECT(CONCATENATE("Assumptions!",ADDRESS(156,MATCH($A40,Assumptions!$A$155:$AV$155,0)), ":",ADDRESS(191,MATCH($A40,Assumptions!$A$155:$AV$155,0)))))</f>
        <v>0</v>
      </c>
      <c r="L40" s="152">
        <f ca="1">SUMPRODUCT(L$57:L$92,INDIRECT(CONCATENATE("Assumptions!",ADDRESS(156,MATCH($A40,Assumptions!$A$155:$AV$155,0)), ":",ADDRESS(191,MATCH($A40,Assumptions!$A$155:$AV$155,0)))))</f>
        <v>0</v>
      </c>
      <c r="M40" s="152">
        <f ca="1">SUMPRODUCT(M$57:M$92,INDIRECT(CONCATENATE("Assumptions!",ADDRESS(156,MATCH($A40,Assumptions!$A$155:$AV$155,0)), ":",ADDRESS(191,MATCH($A40,Assumptions!$A$155:$AV$155,0)))))</f>
        <v>0</v>
      </c>
      <c r="N40" s="152">
        <f ca="1">SUMPRODUCT(N$57:N$92,INDIRECT(CONCATENATE("Assumptions!",ADDRESS(156,MATCH($A40,Assumptions!$A$155:$AV$155,0)), ":",ADDRESS(191,MATCH($A40,Assumptions!$A$155:$AV$155,0)))))</f>
        <v>0</v>
      </c>
      <c r="O40" s="152">
        <f ca="1">SUMPRODUCT(O$57:O$92,INDIRECT(CONCATENATE("Assumptions!",ADDRESS(156,MATCH($A40,Assumptions!$A$155:$AV$155,0)), ":",ADDRESS(191,MATCH($A40,Assumptions!$A$155:$AV$155,0)))))</f>
        <v>0</v>
      </c>
      <c r="P40" s="153">
        <f t="shared" ref="P40:P52" ca="1" si="2">SUM(B40:O40)</f>
        <v>0</v>
      </c>
    </row>
    <row r="41" spans="1:16" x14ac:dyDescent="0.25">
      <c r="A41" t="str">
        <f>IF('CS Location'!C40 = "", "", 'CS Location'!C40)</f>
        <v/>
      </c>
      <c r="B41" s="152">
        <f ca="1">SUMPRODUCT(B$57:B$92,INDIRECT(CONCATENATE("Assumptions!",ADDRESS(156,MATCH($A41,Assumptions!$A$155:$AV$155,0)), ":",ADDRESS(191,MATCH($A41,Assumptions!$A$155:$AV$155,0)))))</f>
        <v>0</v>
      </c>
      <c r="C41" s="152">
        <f ca="1">SUMPRODUCT(C$57:C$92,INDIRECT(CONCATENATE("Assumptions!",ADDRESS(156,MATCH($A41,Assumptions!$A$155:$AV$155,0)), ":",ADDRESS(191,MATCH($A41,Assumptions!$A$155:$AV$155,0)))))</f>
        <v>0</v>
      </c>
      <c r="D41" s="152">
        <f ca="1">SUMPRODUCT(D$57:D$92,INDIRECT(CONCATENATE("Assumptions!",ADDRESS(156,MATCH($A41,Assumptions!$A$155:$AV$155,0)), ":",ADDRESS(191,MATCH($A41,Assumptions!$A$155:$AV$155,0)))))</f>
        <v>0</v>
      </c>
      <c r="E41" s="152">
        <f ca="1">SUMPRODUCT(E$57:E$92,INDIRECT(CONCATENATE("Assumptions!",ADDRESS(156,MATCH($A41,Assumptions!$A$155:$AV$155,0)), ":",ADDRESS(191,MATCH($A41,Assumptions!$A$155:$AV$155,0)))))</f>
        <v>0</v>
      </c>
      <c r="F41" s="152">
        <f ca="1">SUMPRODUCT(F$57:F$92,INDIRECT(CONCATENATE("Assumptions!",ADDRESS(156,MATCH($A41,Assumptions!$A$155:$AV$155,0)), ":",ADDRESS(191,MATCH($A41,Assumptions!$A$155:$AV$155,0)))))</f>
        <v>0</v>
      </c>
      <c r="G41" s="152">
        <f ca="1">SUMPRODUCT(G$57:G$92,INDIRECT(CONCATENATE("Assumptions!",ADDRESS(156,MATCH($A41,Assumptions!$A$155:$AV$155,0)), ":",ADDRESS(191,MATCH($A41,Assumptions!$A$155:$AV$155,0)))))</f>
        <v>0</v>
      </c>
      <c r="H41" s="152">
        <f ca="1">SUMPRODUCT(H$57:H$92,INDIRECT(CONCATENATE("Assumptions!",ADDRESS(156,MATCH($A41,Assumptions!$A$155:$AV$155,0)), ":",ADDRESS(191,MATCH($A41,Assumptions!$A$155:$AV$155,0)))))</f>
        <v>0</v>
      </c>
      <c r="I41" s="152">
        <f ca="1">SUMPRODUCT(I$57:I$92,INDIRECT(CONCATENATE("Assumptions!",ADDRESS(156,MATCH($A41,Assumptions!$A$155:$AV$155,0)), ":",ADDRESS(191,MATCH($A41,Assumptions!$A$155:$AV$155,0)))))</f>
        <v>0</v>
      </c>
      <c r="J41" s="152">
        <f ca="1">SUMPRODUCT(J$57:J$92,INDIRECT(CONCATENATE("Assumptions!",ADDRESS(156,MATCH($A41,Assumptions!$A$155:$AV$155,0)), ":",ADDRESS(191,MATCH($A41,Assumptions!$A$155:$AV$155,0)))))</f>
        <v>0</v>
      </c>
      <c r="K41" s="152">
        <f ca="1">SUMPRODUCT(K$57:K$92,INDIRECT(CONCATENATE("Assumptions!",ADDRESS(156,MATCH($A41,Assumptions!$A$155:$AV$155,0)), ":",ADDRESS(191,MATCH($A41,Assumptions!$A$155:$AV$155,0)))))</f>
        <v>0</v>
      </c>
      <c r="L41" s="152">
        <f ca="1">SUMPRODUCT(L$57:L$92,INDIRECT(CONCATENATE("Assumptions!",ADDRESS(156,MATCH($A41,Assumptions!$A$155:$AV$155,0)), ":",ADDRESS(191,MATCH($A41,Assumptions!$A$155:$AV$155,0)))))</f>
        <v>0</v>
      </c>
      <c r="M41" s="152">
        <f ca="1">SUMPRODUCT(M$57:M$92,INDIRECT(CONCATENATE("Assumptions!",ADDRESS(156,MATCH($A41,Assumptions!$A$155:$AV$155,0)), ":",ADDRESS(191,MATCH($A41,Assumptions!$A$155:$AV$155,0)))))</f>
        <v>0</v>
      </c>
      <c r="N41" s="152">
        <f ca="1">SUMPRODUCT(N$57:N$92,INDIRECT(CONCATENATE("Assumptions!",ADDRESS(156,MATCH($A41,Assumptions!$A$155:$AV$155,0)), ":",ADDRESS(191,MATCH($A41,Assumptions!$A$155:$AV$155,0)))))</f>
        <v>0</v>
      </c>
      <c r="O41" s="152">
        <f ca="1">SUMPRODUCT(O$57:O$92,INDIRECT(CONCATENATE("Assumptions!",ADDRESS(156,MATCH($A41,Assumptions!$A$155:$AV$155,0)), ":",ADDRESS(191,MATCH($A41,Assumptions!$A$155:$AV$155,0)))))</f>
        <v>0</v>
      </c>
      <c r="P41" s="153">
        <f t="shared" ca="1" si="2"/>
        <v>0</v>
      </c>
    </row>
    <row r="42" spans="1:16" x14ac:dyDescent="0.25">
      <c r="A42" t="str">
        <f>IF('CS Location'!C41 = "", "", 'CS Location'!C41)</f>
        <v/>
      </c>
      <c r="B42" s="152">
        <f ca="1">SUMPRODUCT(B$57:B$92,INDIRECT(CONCATENATE("Assumptions!",ADDRESS(156,MATCH($A42,Assumptions!$A$155:$AV$155,0)), ":",ADDRESS(191,MATCH($A42,Assumptions!$A$155:$AV$155,0)))))</f>
        <v>0</v>
      </c>
      <c r="C42" s="152">
        <f ca="1">SUMPRODUCT(C$57:C$92,INDIRECT(CONCATENATE("Assumptions!",ADDRESS(156,MATCH($A42,Assumptions!$A$155:$AV$155,0)), ":",ADDRESS(191,MATCH($A42,Assumptions!$A$155:$AV$155,0)))))</f>
        <v>0</v>
      </c>
      <c r="D42" s="152">
        <f ca="1">SUMPRODUCT(D$57:D$92,INDIRECT(CONCATENATE("Assumptions!",ADDRESS(156,MATCH($A42,Assumptions!$A$155:$AV$155,0)), ":",ADDRESS(191,MATCH($A42,Assumptions!$A$155:$AV$155,0)))))</f>
        <v>0</v>
      </c>
      <c r="E42" s="152">
        <f ca="1">SUMPRODUCT(E$57:E$92,INDIRECT(CONCATENATE("Assumptions!",ADDRESS(156,MATCH($A42,Assumptions!$A$155:$AV$155,0)), ":",ADDRESS(191,MATCH($A42,Assumptions!$A$155:$AV$155,0)))))</f>
        <v>0</v>
      </c>
      <c r="F42" s="152">
        <f ca="1">SUMPRODUCT(F$57:F$92,INDIRECT(CONCATENATE("Assumptions!",ADDRESS(156,MATCH($A42,Assumptions!$A$155:$AV$155,0)), ":",ADDRESS(191,MATCH($A42,Assumptions!$A$155:$AV$155,0)))))</f>
        <v>0</v>
      </c>
      <c r="G42" s="152">
        <f ca="1">SUMPRODUCT(G$57:G$92,INDIRECT(CONCATENATE("Assumptions!",ADDRESS(156,MATCH($A42,Assumptions!$A$155:$AV$155,0)), ":",ADDRESS(191,MATCH($A42,Assumptions!$A$155:$AV$155,0)))))</f>
        <v>0</v>
      </c>
      <c r="H42" s="152">
        <f ca="1">SUMPRODUCT(H$57:H$92,INDIRECT(CONCATENATE("Assumptions!",ADDRESS(156,MATCH($A42,Assumptions!$A$155:$AV$155,0)), ":",ADDRESS(191,MATCH($A42,Assumptions!$A$155:$AV$155,0)))))</f>
        <v>0</v>
      </c>
      <c r="I42" s="152">
        <f ca="1">SUMPRODUCT(I$57:I$92,INDIRECT(CONCATENATE("Assumptions!",ADDRESS(156,MATCH($A42,Assumptions!$A$155:$AV$155,0)), ":",ADDRESS(191,MATCH($A42,Assumptions!$A$155:$AV$155,0)))))</f>
        <v>0</v>
      </c>
      <c r="J42" s="152">
        <f ca="1">SUMPRODUCT(J$57:J$92,INDIRECT(CONCATENATE("Assumptions!",ADDRESS(156,MATCH($A42,Assumptions!$A$155:$AV$155,0)), ":",ADDRESS(191,MATCH($A42,Assumptions!$A$155:$AV$155,0)))))</f>
        <v>0</v>
      </c>
      <c r="K42" s="152">
        <f ca="1">SUMPRODUCT(K$57:K$92,INDIRECT(CONCATENATE("Assumptions!",ADDRESS(156,MATCH($A42,Assumptions!$A$155:$AV$155,0)), ":",ADDRESS(191,MATCH($A42,Assumptions!$A$155:$AV$155,0)))))</f>
        <v>0</v>
      </c>
      <c r="L42" s="152">
        <f ca="1">SUMPRODUCT(L$57:L$92,INDIRECT(CONCATENATE("Assumptions!",ADDRESS(156,MATCH($A42,Assumptions!$A$155:$AV$155,0)), ":",ADDRESS(191,MATCH($A42,Assumptions!$A$155:$AV$155,0)))))</f>
        <v>0</v>
      </c>
      <c r="M42" s="152">
        <f ca="1">SUMPRODUCT(M$57:M$92,INDIRECT(CONCATENATE("Assumptions!",ADDRESS(156,MATCH($A42,Assumptions!$A$155:$AV$155,0)), ":",ADDRESS(191,MATCH($A42,Assumptions!$A$155:$AV$155,0)))))</f>
        <v>0</v>
      </c>
      <c r="N42" s="152">
        <f ca="1">SUMPRODUCT(N$57:N$92,INDIRECT(CONCATENATE("Assumptions!",ADDRESS(156,MATCH($A42,Assumptions!$A$155:$AV$155,0)), ":",ADDRESS(191,MATCH($A42,Assumptions!$A$155:$AV$155,0)))))</f>
        <v>0</v>
      </c>
      <c r="O42" s="152">
        <f ca="1">SUMPRODUCT(O$57:O$92,INDIRECT(CONCATENATE("Assumptions!",ADDRESS(156,MATCH($A42,Assumptions!$A$155:$AV$155,0)), ":",ADDRESS(191,MATCH($A42,Assumptions!$A$155:$AV$155,0)))))</f>
        <v>0</v>
      </c>
      <c r="P42" s="153">
        <f t="shared" ca="1" si="2"/>
        <v>0</v>
      </c>
    </row>
    <row r="43" spans="1:16" x14ac:dyDescent="0.25">
      <c r="A43" t="str">
        <f>IF('CS Location'!C42 = "", "", 'CS Location'!C42)</f>
        <v/>
      </c>
      <c r="B43" s="152">
        <f ca="1">SUMPRODUCT(B$57:B$92,INDIRECT(CONCATENATE("Assumptions!",ADDRESS(156,MATCH($A43,Assumptions!$A$155:$AV$155,0)), ":",ADDRESS(191,MATCH($A43,Assumptions!$A$155:$AV$155,0)))))</f>
        <v>0</v>
      </c>
      <c r="C43" s="152">
        <f ca="1">SUMPRODUCT(C$57:C$92,INDIRECT(CONCATENATE("Assumptions!",ADDRESS(156,MATCH($A43,Assumptions!$A$155:$AV$155,0)), ":",ADDRESS(191,MATCH($A43,Assumptions!$A$155:$AV$155,0)))))</f>
        <v>0</v>
      </c>
      <c r="D43" s="152">
        <f ca="1">SUMPRODUCT(D$57:D$92,INDIRECT(CONCATENATE("Assumptions!",ADDRESS(156,MATCH($A43,Assumptions!$A$155:$AV$155,0)), ":",ADDRESS(191,MATCH($A43,Assumptions!$A$155:$AV$155,0)))))</f>
        <v>0</v>
      </c>
      <c r="E43" s="152">
        <f ca="1">SUMPRODUCT(E$57:E$92,INDIRECT(CONCATENATE("Assumptions!",ADDRESS(156,MATCH($A43,Assumptions!$A$155:$AV$155,0)), ":",ADDRESS(191,MATCH($A43,Assumptions!$A$155:$AV$155,0)))))</f>
        <v>0</v>
      </c>
      <c r="F43" s="152">
        <f ca="1">SUMPRODUCT(F$57:F$92,INDIRECT(CONCATENATE("Assumptions!",ADDRESS(156,MATCH($A43,Assumptions!$A$155:$AV$155,0)), ":",ADDRESS(191,MATCH($A43,Assumptions!$A$155:$AV$155,0)))))</f>
        <v>0</v>
      </c>
      <c r="G43" s="152">
        <f ca="1">SUMPRODUCT(G$57:G$92,INDIRECT(CONCATENATE("Assumptions!",ADDRESS(156,MATCH($A43,Assumptions!$A$155:$AV$155,0)), ":",ADDRESS(191,MATCH($A43,Assumptions!$A$155:$AV$155,0)))))</f>
        <v>0</v>
      </c>
      <c r="H43" s="152">
        <f ca="1">SUMPRODUCT(H$57:H$92,INDIRECT(CONCATENATE("Assumptions!",ADDRESS(156,MATCH($A43,Assumptions!$A$155:$AV$155,0)), ":",ADDRESS(191,MATCH($A43,Assumptions!$A$155:$AV$155,0)))))</f>
        <v>0</v>
      </c>
      <c r="I43" s="152">
        <f ca="1">SUMPRODUCT(I$57:I$92,INDIRECT(CONCATENATE("Assumptions!",ADDRESS(156,MATCH($A43,Assumptions!$A$155:$AV$155,0)), ":",ADDRESS(191,MATCH($A43,Assumptions!$A$155:$AV$155,0)))))</f>
        <v>0</v>
      </c>
      <c r="J43" s="152">
        <f ca="1">SUMPRODUCT(J$57:J$92,INDIRECT(CONCATENATE("Assumptions!",ADDRESS(156,MATCH($A43,Assumptions!$A$155:$AV$155,0)), ":",ADDRESS(191,MATCH($A43,Assumptions!$A$155:$AV$155,0)))))</f>
        <v>0</v>
      </c>
      <c r="K43" s="152">
        <f ca="1">SUMPRODUCT(K$57:K$92,INDIRECT(CONCATENATE("Assumptions!",ADDRESS(156,MATCH($A43,Assumptions!$A$155:$AV$155,0)), ":",ADDRESS(191,MATCH($A43,Assumptions!$A$155:$AV$155,0)))))</f>
        <v>0</v>
      </c>
      <c r="L43" s="152">
        <f ca="1">SUMPRODUCT(L$57:L$92,INDIRECT(CONCATENATE("Assumptions!",ADDRESS(156,MATCH($A43,Assumptions!$A$155:$AV$155,0)), ":",ADDRESS(191,MATCH($A43,Assumptions!$A$155:$AV$155,0)))))</f>
        <v>0</v>
      </c>
      <c r="M43" s="152">
        <f ca="1">SUMPRODUCT(M$57:M$92,INDIRECT(CONCATENATE("Assumptions!",ADDRESS(156,MATCH($A43,Assumptions!$A$155:$AV$155,0)), ":",ADDRESS(191,MATCH($A43,Assumptions!$A$155:$AV$155,0)))))</f>
        <v>0</v>
      </c>
      <c r="N43" s="152">
        <f ca="1">SUMPRODUCT(N$57:N$92,INDIRECT(CONCATENATE("Assumptions!",ADDRESS(156,MATCH($A43,Assumptions!$A$155:$AV$155,0)), ":",ADDRESS(191,MATCH($A43,Assumptions!$A$155:$AV$155,0)))))</f>
        <v>0</v>
      </c>
      <c r="O43" s="152">
        <f ca="1">SUMPRODUCT(O$57:O$92,INDIRECT(CONCATENATE("Assumptions!",ADDRESS(156,MATCH($A43,Assumptions!$A$155:$AV$155,0)), ":",ADDRESS(191,MATCH($A43,Assumptions!$A$155:$AV$155,0)))))</f>
        <v>0</v>
      </c>
      <c r="P43" s="153">
        <f t="shared" ca="1" si="2"/>
        <v>0</v>
      </c>
    </row>
    <row r="44" spans="1:16" x14ac:dyDescent="0.25">
      <c r="A44" t="str">
        <f>IF('CS Location'!C43 = "", "", 'CS Location'!C43)</f>
        <v/>
      </c>
      <c r="B44" s="152">
        <f ca="1">SUMPRODUCT(B$57:B$92,INDIRECT(CONCATENATE("Assumptions!",ADDRESS(156,MATCH($A44,Assumptions!$A$155:$AV$155,0)), ":",ADDRESS(191,MATCH($A44,Assumptions!$A$155:$AV$155,0)))))</f>
        <v>0</v>
      </c>
      <c r="C44" s="152">
        <f ca="1">SUMPRODUCT(C$57:C$92,INDIRECT(CONCATENATE("Assumptions!",ADDRESS(156,MATCH($A44,Assumptions!$A$155:$AV$155,0)), ":",ADDRESS(191,MATCH($A44,Assumptions!$A$155:$AV$155,0)))))</f>
        <v>0</v>
      </c>
      <c r="D44" s="152">
        <f ca="1">SUMPRODUCT(D$57:D$92,INDIRECT(CONCATENATE("Assumptions!",ADDRESS(156,MATCH($A44,Assumptions!$A$155:$AV$155,0)), ":",ADDRESS(191,MATCH($A44,Assumptions!$A$155:$AV$155,0)))))</f>
        <v>0</v>
      </c>
      <c r="E44" s="152">
        <f ca="1">SUMPRODUCT(E$57:E$92,INDIRECT(CONCATENATE("Assumptions!",ADDRESS(156,MATCH($A44,Assumptions!$A$155:$AV$155,0)), ":",ADDRESS(191,MATCH($A44,Assumptions!$A$155:$AV$155,0)))))</f>
        <v>0</v>
      </c>
      <c r="F44" s="152">
        <f ca="1">SUMPRODUCT(F$57:F$92,INDIRECT(CONCATENATE("Assumptions!",ADDRESS(156,MATCH($A44,Assumptions!$A$155:$AV$155,0)), ":",ADDRESS(191,MATCH($A44,Assumptions!$A$155:$AV$155,0)))))</f>
        <v>0</v>
      </c>
      <c r="G44" s="152">
        <f ca="1">SUMPRODUCT(G$57:G$92,INDIRECT(CONCATENATE("Assumptions!",ADDRESS(156,MATCH($A44,Assumptions!$A$155:$AV$155,0)), ":",ADDRESS(191,MATCH($A44,Assumptions!$A$155:$AV$155,0)))))</f>
        <v>0</v>
      </c>
      <c r="H44" s="152">
        <f ca="1">SUMPRODUCT(H$57:H$92,INDIRECT(CONCATENATE("Assumptions!",ADDRESS(156,MATCH($A44,Assumptions!$A$155:$AV$155,0)), ":",ADDRESS(191,MATCH($A44,Assumptions!$A$155:$AV$155,0)))))</f>
        <v>0</v>
      </c>
      <c r="I44" s="152">
        <f ca="1">SUMPRODUCT(I$57:I$92,INDIRECT(CONCATENATE("Assumptions!",ADDRESS(156,MATCH($A44,Assumptions!$A$155:$AV$155,0)), ":",ADDRESS(191,MATCH($A44,Assumptions!$A$155:$AV$155,0)))))</f>
        <v>0</v>
      </c>
      <c r="J44" s="152">
        <f ca="1">SUMPRODUCT(J$57:J$92,INDIRECT(CONCATENATE("Assumptions!",ADDRESS(156,MATCH($A44,Assumptions!$A$155:$AV$155,0)), ":",ADDRESS(191,MATCH($A44,Assumptions!$A$155:$AV$155,0)))))</f>
        <v>0</v>
      </c>
      <c r="K44" s="152">
        <f ca="1">SUMPRODUCT(K$57:K$92,INDIRECT(CONCATENATE("Assumptions!",ADDRESS(156,MATCH($A44,Assumptions!$A$155:$AV$155,0)), ":",ADDRESS(191,MATCH($A44,Assumptions!$A$155:$AV$155,0)))))</f>
        <v>0</v>
      </c>
      <c r="L44" s="152">
        <f ca="1">SUMPRODUCT(L$57:L$92,INDIRECT(CONCATENATE("Assumptions!",ADDRESS(156,MATCH($A44,Assumptions!$A$155:$AV$155,0)), ":",ADDRESS(191,MATCH($A44,Assumptions!$A$155:$AV$155,0)))))</f>
        <v>0</v>
      </c>
      <c r="M44" s="152">
        <f ca="1">SUMPRODUCT(M$57:M$92,INDIRECT(CONCATENATE("Assumptions!",ADDRESS(156,MATCH($A44,Assumptions!$A$155:$AV$155,0)), ":",ADDRESS(191,MATCH($A44,Assumptions!$A$155:$AV$155,0)))))</f>
        <v>0</v>
      </c>
      <c r="N44" s="152">
        <f ca="1">SUMPRODUCT(N$57:N$92,INDIRECT(CONCATENATE("Assumptions!",ADDRESS(156,MATCH($A44,Assumptions!$A$155:$AV$155,0)), ":",ADDRESS(191,MATCH($A44,Assumptions!$A$155:$AV$155,0)))))</f>
        <v>0</v>
      </c>
      <c r="O44" s="152">
        <f ca="1">SUMPRODUCT(O$57:O$92,INDIRECT(CONCATENATE("Assumptions!",ADDRESS(156,MATCH($A44,Assumptions!$A$155:$AV$155,0)), ":",ADDRESS(191,MATCH($A44,Assumptions!$A$155:$AV$155,0)))))</f>
        <v>0</v>
      </c>
      <c r="P44" s="153">
        <f t="shared" ca="1" si="2"/>
        <v>0</v>
      </c>
    </row>
    <row r="45" spans="1:16" x14ac:dyDescent="0.25">
      <c r="A45" t="str">
        <f>IF('CS Location'!C44 = "", "", 'CS Location'!C44)</f>
        <v/>
      </c>
      <c r="B45" s="152">
        <f ca="1">SUMPRODUCT(B$57:B$92,INDIRECT(CONCATENATE("Assumptions!",ADDRESS(156,MATCH($A45,Assumptions!$A$155:$AV$155,0)), ":",ADDRESS(191,MATCH($A45,Assumptions!$A$155:$AV$155,0)))))</f>
        <v>0</v>
      </c>
      <c r="C45" s="152">
        <f ca="1">SUMPRODUCT(C$57:C$92,INDIRECT(CONCATENATE("Assumptions!",ADDRESS(156,MATCH($A45,Assumptions!$A$155:$AV$155,0)), ":",ADDRESS(191,MATCH($A45,Assumptions!$A$155:$AV$155,0)))))</f>
        <v>0</v>
      </c>
      <c r="D45" s="152">
        <f ca="1">SUMPRODUCT(D$57:D$92,INDIRECT(CONCATENATE("Assumptions!",ADDRESS(156,MATCH($A45,Assumptions!$A$155:$AV$155,0)), ":",ADDRESS(191,MATCH($A45,Assumptions!$A$155:$AV$155,0)))))</f>
        <v>0</v>
      </c>
      <c r="E45" s="152">
        <f ca="1">SUMPRODUCT(E$57:E$92,INDIRECT(CONCATENATE("Assumptions!",ADDRESS(156,MATCH($A45,Assumptions!$A$155:$AV$155,0)), ":",ADDRESS(191,MATCH($A45,Assumptions!$A$155:$AV$155,0)))))</f>
        <v>0</v>
      </c>
      <c r="F45" s="152">
        <f ca="1">SUMPRODUCT(F$57:F$92,INDIRECT(CONCATENATE("Assumptions!",ADDRESS(156,MATCH($A45,Assumptions!$A$155:$AV$155,0)), ":",ADDRESS(191,MATCH($A45,Assumptions!$A$155:$AV$155,0)))))</f>
        <v>0</v>
      </c>
      <c r="G45" s="152">
        <f ca="1">SUMPRODUCT(G$57:G$92,INDIRECT(CONCATENATE("Assumptions!",ADDRESS(156,MATCH($A45,Assumptions!$A$155:$AV$155,0)), ":",ADDRESS(191,MATCH($A45,Assumptions!$A$155:$AV$155,0)))))</f>
        <v>0</v>
      </c>
      <c r="H45" s="152">
        <f ca="1">SUMPRODUCT(H$57:H$92,INDIRECT(CONCATENATE("Assumptions!",ADDRESS(156,MATCH($A45,Assumptions!$A$155:$AV$155,0)), ":",ADDRESS(191,MATCH($A45,Assumptions!$A$155:$AV$155,0)))))</f>
        <v>0</v>
      </c>
      <c r="I45" s="152">
        <f ca="1">SUMPRODUCT(I$57:I$92,INDIRECT(CONCATENATE("Assumptions!",ADDRESS(156,MATCH($A45,Assumptions!$A$155:$AV$155,0)), ":",ADDRESS(191,MATCH($A45,Assumptions!$A$155:$AV$155,0)))))</f>
        <v>0</v>
      </c>
      <c r="J45" s="152">
        <f ca="1">SUMPRODUCT(J$57:J$92,INDIRECT(CONCATENATE("Assumptions!",ADDRESS(156,MATCH($A45,Assumptions!$A$155:$AV$155,0)), ":",ADDRESS(191,MATCH($A45,Assumptions!$A$155:$AV$155,0)))))</f>
        <v>0</v>
      </c>
      <c r="K45" s="152">
        <f ca="1">SUMPRODUCT(K$57:K$92,INDIRECT(CONCATENATE("Assumptions!",ADDRESS(156,MATCH($A45,Assumptions!$A$155:$AV$155,0)), ":",ADDRESS(191,MATCH($A45,Assumptions!$A$155:$AV$155,0)))))</f>
        <v>0</v>
      </c>
      <c r="L45" s="152">
        <f ca="1">SUMPRODUCT(L$57:L$92,INDIRECT(CONCATENATE("Assumptions!",ADDRESS(156,MATCH($A45,Assumptions!$A$155:$AV$155,0)), ":",ADDRESS(191,MATCH($A45,Assumptions!$A$155:$AV$155,0)))))</f>
        <v>0</v>
      </c>
      <c r="M45" s="152">
        <f ca="1">SUMPRODUCT(M$57:M$92,INDIRECT(CONCATENATE("Assumptions!",ADDRESS(156,MATCH($A45,Assumptions!$A$155:$AV$155,0)), ":",ADDRESS(191,MATCH($A45,Assumptions!$A$155:$AV$155,0)))))</f>
        <v>0</v>
      </c>
      <c r="N45" s="152">
        <f ca="1">SUMPRODUCT(N$57:N$92,INDIRECT(CONCATENATE("Assumptions!",ADDRESS(156,MATCH($A45,Assumptions!$A$155:$AV$155,0)), ":",ADDRESS(191,MATCH($A45,Assumptions!$A$155:$AV$155,0)))))</f>
        <v>0</v>
      </c>
      <c r="O45" s="152">
        <f ca="1">SUMPRODUCT(O$57:O$92,INDIRECT(CONCATENATE("Assumptions!",ADDRESS(156,MATCH($A45,Assumptions!$A$155:$AV$155,0)), ":",ADDRESS(191,MATCH($A45,Assumptions!$A$155:$AV$155,0)))))</f>
        <v>0</v>
      </c>
      <c r="P45" s="153">
        <f t="shared" ca="1" si="2"/>
        <v>0</v>
      </c>
    </row>
    <row r="46" spans="1:16" x14ac:dyDescent="0.25">
      <c r="A46" t="str">
        <f>IF('CS Location'!C45 = "", "", 'CS Location'!C45)</f>
        <v/>
      </c>
      <c r="B46" s="152">
        <f ca="1">SUMPRODUCT(B$57:B$92,INDIRECT(CONCATENATE("Assumptions!",ADDRESS(156,MATCH($A46,Assumptions!$A$155:$AV$155,0)), ":",ADDRESS(191,MATCH($A46,Assumptions!$A$155:$AV$155,0)))))</f>
        <v>0</v>
      </c>
      <c r="C46" s="152">
        <f ca="1">SUMPRODUCT(C$57:C$92,INDIRECT(CONCATENATE("Assumptions!",ADDRESS(156,MATCH($A46,Assumptions!$A$155:$AV$155,0)), ":",ADDRESS(191,MATCH($A46,Assumptions!$A$155:$AV$155,0)))))</f>
        <v>0</v>
      </c>
      <c r="D46" s="152">
        <f ca="1">SUMPRODUCT(D$57:D$92,INDIRECT(CONCATENATE("Assumptions!",ADDRESS(156,MATCH($A46,Assumptions!$A$155:$AV$155,0)), ":",ADDRESS(191,MATCH($A46,Assumptions!$A$155:$AV$155,0)))))</f>
        <v>0</v>
      </c>
      <c r="E46" s="152">
        <f ca="1">SUMPRODUCT(E$57:E$92,INDIRECT(CONCATENATE("Assumptions!",ADDRESS(156,MATCH($A46,Assumptions!$A$155:$AV$155,0)), ":",ADDRESS(191,MATCH($A46,Assumptions!$A$155:$AV$155,0)))))</f>
        <v>0</v>
      </c>
      <c r="F46" s="152">
        <f ca="1">SUMPRODUCT(F$57:F$92,INDIRECT(CONCATENATE("Assumptions!",ADDRESS(156,MATCH($A46,Assumptions!$A$155:$AV$155,0)), ":",ADDRESS(191,MATCH($A46,Assumptions!$A$155:$AV$155,0)))))</f>
        <v>0</v>
      </c>
      <c r="G46" s="152">
        <f ca="1">SUMPRODUCT(G$57:G$92,INDIRECT(CONCATENATE("Assumptions!",ADDRESS(156,MATCH($A46,Assumptions!$A$155:$AV$155,0)), ":",ADDRESS(191,MATCH($A46,Assumptions!$A$155:$AV$155,0)))))</f>
        <v>0</v>
      </c>
      <c r="H46" s="152">
        <f ca="1">SUMPRODUCT(H$57:H$92,INDIRECT(CONCATENATE("Assumptions!",ADDRESS(156,MATCH($A46,Assumptions!$A$155:$AV$155,0)), ":",ADDRESS(191,MATCH($A46,Assumptions!$A$155:$AV$155,0)))))</f>
        <v>0</v>
      </c>
      <c r="I46" s="152">
        <f ca="1">SUMPRODUCT(I$57:I$92,INDIRECT(CONCATENATE("Assumptions!",ADDRESS(156,MATCH($A46,Assumptions!$A$155:$AV$155,0)), ":",ADDRESS(191,MATCH($A46,Assumptions!$A$155:$AV$155,0)))))</f>
        <v>0</v>
      </c>
      <c r="J46" s="152">
        <f ca="1">SUMPRODUCT(J$57:J$92,INDIRECT(CONCATENATE("Assumptions!",ADDRESS(156,MATCH($A46,Assumptions!$A$155:$AV$155,0)), ":",ADDRESS(191,MATCH($A46,Assumptions!$A$155:$AV$155,0)))))</f>
        <v>0</v>
      </c>
      <c r="K46" s="152">
        <f ca="1">SUMPRODUCT(K$57:K$92,INDIRECT(CONCATENATE("Assumptions!",ADDRESS(156,MATCH($A46,Assumptions!$A$155:$AV$155,0)), ":",ADDRESS(191,MATCH($A46,Assumptions!$A$155:$AV$155,0)))))</f>
        <v>0</v>
      </c>
      <c r="L46" s="152">
        <f ca="1">SUMPRODUCT(L$57:L$92,INDIRECT(CONCATENATE("Assumptions!",ADDRESS(156,MATCH($A46,Assumptions!$A$155:$AV$155,0)), ":",ADDRESS(191,MATCH($A46,Assumptions!$A$155:$AV$155,0)))))</f>
        <v>0</v>
      </c>
      <c r="M46" s="152">
        <f ca="1">SUMPRODUCT(M$57:M$92,INDIRECT(CONCATENATE("Assumptions!",ADDRESS(156,MATCH($A46,Assumptions!$A$155:$AV$155,0)), ":",ADDRESS(191,MATCH($A46,Assumptions!$A$155:$AV$155,0)))))</f>
        <v>0</v>
      </c>
      <c r="N46" s="152">
        <f ca="1">SUMPRODUCT(N$57:N$92,INDIRECT(CONCATENATE("Assumptions!",ADDRESS(156,MATCH($A46,Assumptions!$A$155:$AV$155,0)), ":",ADDRESS(191,MATCH($A46,Assumptions!$A$155:$AV$155,0)))))</f>
        <v>0</v>
      </c>
      <c r="O46" s="152">
        <f ca="1">SUMPRODUCT(O$57:O$92,INDIRECT(CONCATENATE("Assumptions!",ADDRESS(156,MATCH($A46,Assumptions!$A$155:$AV$155,0)), ":",ADDRESS(191,MATCH($A46,Assumptions!$A$155:$AV$155,0)))))</f>
        <v>0</v>
      </c>
      <c r="P46" s="153">
        <f t="shared" ca="1" si="2"/>
        <v>0</v>
      </c>
    </row>
    <row r="47" spans="1:16" x14ac:dyDescent="0.25">
      <c r="A47" t="str">
        <f>IF('CS Location'!C46 = "", "", 'CS Location'!C46)</f>
        <v/>
      </c>
      <c r="B47" s="152">
        <f ca="1">SUMPRODUCT(B$57:B$92,INDIRECT(CONCATENATE("Assumptions!",ADDRESS(156,MATCH($A47,Assumptions!$A$155:$AV$155,0)), ":",ADDRESS(191,MATCH($A47,Assumptions!$A$155:$AV$155,0)))))</f>
        <v>0</v>
      </c>
      <c r="C47" s="152">
        <f ca="1">SUMPRODUCT(C$57:C$92,INDIRECT(CONCATENATE("Assumptions!",ADDRESS(156,MATCH($A47,Assumptions!$A$155:$AV$155,0)), ":",ADDRESS(191,MATCH($A47,Assumptions!$A$155:$AV$155,0)))))</f>
        <v>0</v>
      </c>
      <c r="D47" s="152">
        <f ca="1">SUMPRODUCT(D$57:D$92,INDIRECT(CONCATENATE("Assumptions!",ADDRESS(156,MATCH($A47,Assumptions!$A$155:$AV$155,0)), ":",ADDRESS(191,MATCH($A47,Assumptions!$A$155:$AV$155,0)))))</f>
        <v>0</v>
      </c>
      <c r="E47" s="152">
        <f ca="1">SUMPRODUCT(E$57:E$92,INDIRECT(CONCATENATE("Assumptions!",ADDRESS(156,MATCH($A47,Assumptions!$A$155:$AV$155,0)), ":",ADDRESS(191,MATCH($A47,Assumptions!$A$155:$AV$155,0)))))</f>
        <v>0</v>
      </c>
      <c r="F47" s="152">
        <f ca="1">SUMPRODUCT(F$57:F$92,INDIRECT(CONCATENATE("Assumptions!",ADDRESS(156,MATCH($A47,Assumptions!$A$155:$AV$155,0)), ":",ADDRESS(191,MATCH($A47,Assumptions!$A$155:$AV$155,0)))))</f>
        <v>0</v>
      </c>
      <c r="G47" s="152">
        <f ca="1">SUMPRODUCT(G$57:G$92,INDIRECT(CONCATENATE("Assumptions!",ADDRESS(156,MATCH($A47,Assumptions!$A$155:$AV$155,0)), ":",ADDRESS(191,MATCH($A47,Assumptions!$A$155:$AV$155,0)))))</f>
        <v>0</v>
      </c>
      <c r="H47" s="152">
        <f ca="1">SUMPRODUCT(H$57:H$92,INDIRECT(CONCATENATE("Assumptions!",ADDRESS(156,MATCH($A47,Assumptions!$A$155:$AV$155,0)), ":",ADDRESS(191,MATCH($A47,Assumptions!$A$155:$AV$155,0)))))</f>
        <v>0</v>
      </c>
      <c r="I47" s="152">
        <f ca="1">SUMPRODUCT(I$57:I$92,INDIRECT(CONCATENATE("Assumptions!",ADDRESS(156,MATCH($A47,Assumptions!$A$155:$AV$155,0)), ":",ADDRESS(191,MATCH($A47,Assumptions!$A$155:$AV$155,0)))))</f>
        <v>0</v>
      </c>
      <c r="J47" s="152">
        <f ca="1">SUMPRODUCT(J$57:J$92,INDIRECT(CONCATENATE("Assumptions!",ADDRESS(156,MATCH($A47,Assumptions!$A$155:$AV$155,0)), ":",ADDRESS(191,MATCH($A47,Assumptions!$A$155:$AV$155,0)))))</f>
        <v>0</v>
      </c>
      <c r="K47" s="152">
        <f ca="1">SUMPRODUCT(K$57:K$92,INDIRECT(CONCATENATE("Assumptions!",ADDRESS(156,MATCH($A47,Assumptions!$A$155:$AV$155,0)), ":",ADDRESS(191,MATCH($A47,Assumptions!$A$155:$AV$155,0)))))</f>
        <v>0</v>
      </c>
      <c r="L47" s="152">
        <f ca="1">SUMPRODUCT(L$57:L$92,INDIRECT(CONCATENATE("Assumptions!",ADDRESS(156,MATCH($A47,Assumptions!$A$155:$AV$155,0)), ":",ADDRESS(191,MATCH($A47,Assumptions!$A$155:$AV$155,0)))))</f>
        <v>0</v>
      </c>
      <c r="M47" s="152">
        <f ca="1">SUMPRODUCT(M$57:M$92,INDIRECT(CONCATENATE("Assumptions!",ADDRESS(156,MATCH($A47,Assumptions!$A$155:$AV$155,0)), ":",ADDRESS(191,MATCH($A47,Assumptions!$A$155:$AV$155,0)))))</f>
        <v>0</v>
      </c>
      <c r="N47" s="152">
        <f ca="1">SUMPRODUCT(N$57:N$92,INDIRECT(CONCATENATE("Assumptions!",ADDRESS(156,MATCH($A47,Assumptions!$A$155:$AV$155,0)), ":",ADDRESS(191,MATCH($A47,Assumptions!$A$155:$AV$155,0)))))</f>
        <v>0</v>
      </c>
      <c r="O47" s="152">
        <f ca="1">SUMPRODUCT(O$57:O$92,INDIRECT(CONCATENATE("Assumptions!",ADDRESS(156,MATCH($A47,Assumptions!$A$155:$AV$155,0)), ":",ADDRESS(191,MATCH($A47,Assumptions!$A$155:$AV$155,0)))))</f>
        <v>0</v>
      </c>
      <c r="P47" s="153">
        <f t="shared" ca="1" si="2"/>
        <v>0</v>
      </c>
    </row>
    <row r="48" spans="1:16" x14ac:dyDescent="0.25">
      <c r="A48" t="str">
        <f>IF('CS Location'!C47 = "", "", 'CS Location'!C47)</f>
        <v/>
      </c>
      <c r="B48" s="152">
        <f ca="1">SUMPRODUCT(B$57:B$92,INDIRECT(CONCATENATE("Assumptions!",ADDRESS(156,MATCH($A48,Assumptions!$A$155:$AV$155,0)), ":",ADDRESS(191,MATCH($A48,Assumptions!$A$155:$AV$155,0)))))</f>
        <v>0</v>
      </c>
      <c r="C48" s="152">
        <f ca="1">SUMPRODUCT(C$57:C$92,INDIRECT(CONCATENATE("Assumptions!",ADDRESS(156,MATCH($A48,Assumptions!$A$155:$AV$155,0)), ":",ADDRESS(191,MATCH($A48,Assumptions!$A$155:$AV$155,0)))))</f>
        <v>0</v>
      </c>
      <c r="D48" s="152">
        <f ca="1">SUMPRODUCT(D$57:D$92,INDIRECT(CONCATENATE("Assumptions!",ADDRESS(156,MATCH($A48,Assumptions!$A$155:$AV$155,0)), ":",ADDRESS(191,MATCH($A48,Assumptions!$A$155:$AV$155,0)))))</f>
        <v>0</v>
      </c>
      <c r="E48" s="152">
        <f ca="1">SUMPRODUCT(E$57:E$92,INDIRECT(CONCATENATE("Assumptions!",ADDRESS(156,MATCH($A48,Assumptions!$A$155:$AV$155,0)), ":",ADDRESS(191,MATCH($A48,Assumptions!$A$155:$AV$155,0)))))</f>
        <v>0</v>
      </c>
      <c r="F48" s="152">
        <f ca="1">SUMPRODUCT(F$57:F$92,INDIRECT(CONCATENATE("Assumptions!",ADDRESS(156,MATCH($A48,Assumptions!$A$155:$AV$155,0)), ":",ADDRESS(191,MATCH($A48,Assumptions!$A$155:$AV$155,0)))))</f>
        <v>0</v>
      </c>
      <c r="G48" s="152">
        <f ca="1">SUMPRODUCT(G$57:G$92,INDIRECT(CONCATENATE("Assumptions!",ADDRESS(156,MATCH($A48,Assumptions!$A$155:$AV$155,0)), ":",ADDRESS(191,MATCH($A48,Assumptions!$A$155:$AV$155,0)))))</f>
        <v>0</v>
      </c>
      <c r="H48" s="152">
        <f ca="1">SUMPRODUCT(H$57:H$92,INDIRECT(CONCATENATE("Assumptions!",ADDRESS(156,MATCH($A48,Assumptions!$A$155:$AV$155,0)), ":",ADDRESS(191,MATCH($A48,Assumptions!$A$155:$AV$155,0)))))</f>
        <v>0</v>
      </c>
      <c r="I48" s="152">
        <f ca="1">SUMPRODUCT(I$57:I$92,INDIRECT(CONCATENATE("Assumptions!",ADDRESS(156,MATCH($A48,Assumptions!$A$155:$AV$155,0)), ":",ADDRESS(191,MATCH($A48,Assumptions!$A$155:$AV$155,0)))))</f>
        <v>0</v>
      </c>
      <c r="J48" s="152">
        <f ca="1">SUMPRODUCT(J$57:J$92,INDIRECT(CONCATENATE("Assumptions!",ADDRESS(156,MATCH($A48,Assumptions!$A$155:$AV$155,0)), ":",ADDRESS(191,MATCH($A48,Assumptions!$A$155:$AV$155,0)))))</f>
        <v>0</v>
      </c>
      <c r="K48" s="152">
        <f ca="1">SUMPRODUCT(K$57:K$92,INDIRECT(CONCATENATE("Assumptions!",ADDRESS(156,MATCH($A48,Assumptions!$A$155:$AV$155,0)), ":",ADDRESS(191,MATCH($A48,Assumptions!$A$155:$AV$155,0)))))</f>
        <v>0</v>
      </c>
      <c r="L48" s="152">
        <f ca="1">SUMPRODUCT(L$57:L$92,INDIRECT(CONCATENATE("Assumptions!",ADDRESS(156,MATCH($A48,Assumptions!$A$155:$AV$155,0)), ":",ADDRESS(191,MATCH($A48,Assumptions!$A$155:$AV$155,0)))))</f>
        <v>0</v>
      </c>
      <c r="M48" s="152">
        <f ca="1">SUMPRODUCT(M$57:M$92,INDIRECT(CONCATENATE("Assumptions!",ADDRESS(156,MATCH($A48,Assumptions!$A$155:$AV$155,0)), ":",ADDRESS(191,MATCH($A48,Assumptions!$A$155:$AV$155,0)))))</f>
        <v>0</v>
      </c>
      <c r="N48" s="152">
        <f ca="1">SUMPRODUCT(N$57:N$92,INDIRECT(CONCATENATE("Assumptions!",ADDRESS(156,MATCH($A48,Assumptions!$A$155:$AV$155,0)), ":",ADDRESS(191,MATCH($A48,Assumptions!$A$155:$AV$155,0)))))</f>
        <v>0</v>
      </c>
      <c r="O48" s="152">
        <f ca="1">SUMPRODUCT(O$57:O$92,INDIRECT(CONCATENATE("Assumptions!",ADDRESS(156,MATCH($A48,Assumptions!$A$155:$AV$155,0)), ":",ADDRESS(191,MATCH($A48,Assumptions!$A$155:$AV$155,0)))))</f>
        <v>0</v>
      </c>
      <c r="P48" s="153">
        <f t="shared" ca="1" si="2"/>
        <v>0</v>
      </c>
    </row>
    <row r="49" spans="1:16" x14ac:dyDescent="0.25">
      <c r="A49" t="str">
        <f>IF('CS Location'!C48 = "", "", 'CS Location'!C48)</f>
        <v/>
      </c>
      <c r="B49" s="152">
        <f ca="1">SUMPRODUCT(B$57:B$92,INDIRECT(CONCATENATE("Assumptions!",ADDRESS(156,MATCH($A49,Assumptions!$A$155:$AV$155,0)), ":",ADDRESS(191,MATCH($A49,Assumptions!$A$155:$AV$155,0)))))</f>
        <v>0</v>
      </c>
      <c r="C49" s="152">
        <f ca="1">SUMPRODUCT(C$57:C$92,INDIRECT(CONCATENATE("Assumptions!",ADDRESS(156,MATCH($A49,Assumptions!$A$155:$AV$155,0)), ":",ADDRESS(191,MATCH($A49,Assumptions!$A$155:$AV$155,0)))))</f>
        <v>0</v>
      </c>
      <c r="D49" s="152">
        <f ca="1">SUMPRODUCT(D$57:D$92,INDIRECT(CONCATENATE("Assumptions!",ADDRESS(156,MATCH($A49,Assumptions!$A$155:$AV$155,0)), ":",ADDRESS(191,MATCH($A49,Assumptions!$A$155:$AV$155,0)))))</f>
        <v>0</v>
      </c>
      <c r="E49" s="152">
        <f ca="1">SUMPRODUCT(E$57:E$92,INDIRECT(CONCATENATE("Assumptions!",ADDRESS(156,MATCH($A49,Assumptions!$A$155:$AV$155,0)), ":",ADDRESS(191,MATCH($A49,Assumptions!$A$155:$AV$155,0)))))</f>
        <v>0</v>
      </c>
      <c r="F49" s="152">
        <f ca="1">SUMPRODUCT(F$57:F$92,INDIRECT(CONCATENATE("Assumptions!",ADDRESS(156,MATCH($A49,Assumptions!$A$155:$AV$155,0)), ":",ADDRESS(191,MATCH($A49,Assumptions!$A$155:$AV$155,0)))))</f>
        <v>0</v>
      </c>
      <c r="G49" s="152">
        <f ca="1">SUMPRODUCT(G$57:G$92,INDIRECT(CONCATENATE("Assumptions!",ADDRESS(156,MATCH($A49,Assumptions!$A$155:$AV$155,0)), ":",ADDRESS(191,MATCH($A49,Assumptions!$A$155:$AV$155,0)))))</f>
        <v>0</v>
      </c>
      <c r="H49" s="152">
        <f ca="1">SUMPRODUCT(H$57:H$92,INDIRECT(CONCATENATE("Assumptions!",ADDRESS(156,MATCH($A49,Assumptions!$A$155:$AV$155,0)), ":",ADDRESS(191,MATCH($A49,Assumptions!$A$155:$AV$155,0)))))</f>
        <v>0</v>
      </c>
      <c r="I49" s="152">
        <f ca="1">SUMPRODUCT(I$57:I$92,INDIRECT(CONCATENATE("Assumptions!",ADDRESS(156,MATCH($A49,Assumptions!$A$155:$AV$155,0)), ":",ADDRESS(191,MATCH($A49,Assumptions!$A$155:$AV$155,0)))))</f>
        <v>0</v>
      </c>
      <c r="J49" s="152">
        <f ca="1">SUMPRODUCT(J$57:J$92,INDIRECT(CONCATENATE("Assumptions!",ADDRESS(156,MATCH($A49,Assumptions!$A$155:$AV$155,0)), ":",ADDRESS(191,MATCH($A49,Assumptions!$A$155:$AV$155,0)))))</f>
        <v>0</v>
      </c>
      <c r="K49" s="152">
        <f ca="1">SUMPRODUCT(K$57:K$92,INDIRECT(CONCATENATE("Assumptions!",ADDRESS(156,MATCH($A49,Assumptions!$A$155:$AV$155,0)), ":",ADDRESS(191,MATCH($A49,Assumptions!$A$155:$AV$155,0)))))</f>
        <v>0</v>
      </c>
      <c r="L49" s="152">
        <f ca="1">SUMPRODUCT(L$57:L$92,INDIRECT(CONCATENATE("Assumptions!",ADDRESS(156,MATCH($A49,Assumptions!$A$155:$AV$155,0)), ":",ADDRESS(191,MATCH($A49,Assumptions!$A$155:$AV$155,0)))))</f>
        <v>0</v>
      </c>
      <c r="M49" s="152">
        <f ca="1">SUMPRODUCT(M$57:M$92,INDIRECT(CONCATENATE("Assumptions!",ADDRESS(156,MATCH($A49,Assumptions!$A$155:$AV$155,0)), ":",ADDRESS(191,MATCH($A49,Assumptions!$A$155:$AV$155,0)))))</f>
        <v>0</v>
      </c>
      <c r="N49" s="152">
        <f ca="1">SUMPRODUCT(N$57:N$92,INDIRECT(CONCATENATE("Assumptions!",ADDRESS(156,MATCH($A49,Assumptions!$A$155:$AV$155,0)), ":",ADDRESS(191,MATCH($A49,Assumptions!$A$155:$AV$155,0)))))</f>
        <v>0</v>
      </c>
      <c r="O49" s="152">
        <f ca="1">SUMPRODUCT(O$57:O$92,INDIRECT(CONCATENATE("Assumptions!",ADDRESS(156,MATCH($A49,Assumptions!$A$155:$AV$155,0)), ":",ADDRESS(191,MATCH($A49,Assumptions!$A$155:$AV$155,0)))))</f>
        <v>0</v>
      </c>
      <c r="P49" s="153">
        <f t="shared" ca="1" si="2"/>
        <v>0</v>
      </c>
    </row>
    <row r="50" spans="1:16" x14ac:dyDescent="0.25">
      <c r="A50" t="str">
        <f>IF('CS Location'!C49 = "", "", 'CS Location'!C49)</f>
        <v/>
      </c>
      <c r="B50" s="152">
        <f ca="1">SUMPRODUCT(B$57:B$92,INDIRECT(CONCATENATE("Assumptions!",ADDRESS(156,MATCH($A50,Assumptions!$A$155:$AV$155,0)), ":",ADDRESS(191,MATCH($A50,Assumptions!$A$155:$AV$155,0)))))</f>
        <v>0</v>
      </c>
      <c r="C50" s="152">
        <f ca="1">SUMPRODUCT(C$57:C$92,INDIRECT(CONCATENATE("Assumptions!",ADDRESS(156,MATCH($A50,Assumptions!$A$155:$AV$155,0)), ":",ADDRESS(191,MATCH($A50,Assumptions!$A$155:$AV$155,0)))))</f>
        <v>0</v>
      </c>
      <c r="D50" s="152">
        <f ca="1">SUMPRODUCT(D$57:D$92,INDIRECT(CONCATENATE("Assumptions!",ADDRESS(156,MATCH($A50,Assumptions!$A$155:$AV$155,0)), ":",ADDRESS(191,MATCH($A50,Assumptions!$A$155:$AV$155,0)))))</f>
        <v>0</v>
      </c>
      <c r="E50" s="152">
        <f ca="1">SUMPRODUCT(E$57:E$92,INDIRECT(CONCATENATE("Assumptions!",ADDRESS(156,MATCH($A50,Assumptions!$A$155:$AV$155,0)), ":",ADDRESS(191,MATCH($A50,Assumptions!$A$155:$AV$155,0)))))</f>
        <v>0</v>
      </c>
      <c r="F50" s="152">
        <f ca="1">SUMPRODUCT(F$57:F$92,INDIRECT(CONCATENATE("Assumptions!",ADDRESS(156,MATCH($A50,Assumptions!$A$155:$AV$155,0)), ":",ADDRESS(191,MATCH($A50,Assumptions!$A$155:$AV$155,0)))))</f>
        <v>0</v>
      </c>
      <c r="G50" s="152">
        <f ca="1">SUMPRODUCT(G$57:G$92,INDIRECT(CONCATENATE("Assumptions!",ADDRESS(156,MATCH($A50,Assumptions!$A$155:$AV$155,0)), ":",ADDRESS(191,MATCH($A50,Assumptions!$A$155:$AV$155,0)))))</f>
        <v>0</v>
      </c>
      <c r="H50" s="152">
        <f ca="1">SUMPRODUCT(H$57:H$92,INDIRECT(CONCATENATE("Assumptions!",ADDRESS(156,MATCH($A50,Assumptions!$A$155:$AV$155,0)), ":",ADDRESS(191,MATCH($A50,Assumptions!$A$155:$AV$155,0)))))</f>
        <v>0</v>
      </c>
      <c r="I50" s="152">
        <f ca="1">SUMPRODUCT(I$57:I$92,INDIRECT(CONCATENATE("Assumptions!",ADDRESS(156,MATCH($A50,Assumptions!$A$155:$AV$155,0)), ":",ADDRESS(191,MATCH($A50,Assumptions!$A$155:$AV$155,0)))))</f>
        <v>0</v>
      </c>
      <c r="J50" s="152">
        <f ca="1">SUMPRODUCT(J$57:J$92,INDIRECT(CONCATENATE("Assumptions!",ADDRESS(156,MATCH($A50,Assumptions!$A$155:$AV$155,0)), ":",ADDRESS(191,MATCH($A50,Assumptions!$A$155:$AV$155,0)))))</f>
        <v>0</v>
      </c>
      <c r="K50" s="152">
        <f ca="1">SUMPRODUCT(K$57:K$92,INDIRECT(CONCATENATE("Assumptions!",ADDRESS(156,MATCH($A50,Assumptions!$A$155:$AV$155,0)), ":",ADDRESS(191,MATCH($A50,Assumptions!$A$155:$AV$155,0)))))</f>
        <v>0</v>
      </c>
      <c r="L50" s="152">
        <f ca="1">SUMPRODUCT(L$57:L$92,INDIRECT(CONCATENATE("Assumptions!",ADDRESS(156,MATCH($A50,Assumptions!$A$155:$AV$155,0)), ":",ADDRESS(191,MATCH($A50,Assumptions!$A$155:$AV$155,0)))))</f>
        <v>0</v>
      </c>
      <c r="M50" s="152">
        <f ca="1">SUMPRODUCT(M$57:M$92,INDIRECT(CONCATENATE("Assumptions!",ADDRESS(156,MATCH($A50,Assumptions!$A$155:$AV$155,0)), ":",ADDRESS(191,MATCH($A50,Assumptions!$A$155:$AV$155,0)))))</f>
        <v>0</v>
      </c>
      <c r="N50" s="152">
        <f ca="1">SUMPRODUCT(N$57:N$92,INDIRECT(CONCATENATE("Assumptions!",ADDRESS(156,MATCH($A50,Assumptions!$A$155:$AV$155,0)), ":",ADDRESS(191,MATCH($A50,Assumptions!$A$155:$AV$155,0)))))</f>
        <v>0</v>
      </c>
      <c r="O50" s="152">
        <f ca="1">SUMPRODUCT(O$57:O$92,INDIRECT(CONCATENATE("Assumptions!",ADDRESS(156,MATCH($A50,Assumptions!$A$155:$AV$155,0)), ":",ADDRESS(191,MATCH($A50,Assumptions!$A$155:$AV$155,0)))))</f>
        <v>0</v>
      </c>
      <c r="P50" s="153">
        <f t="shared" ca="1" si="2"/>
        <v>0</v>
      </c>
    </row>
    <row r="51" spans="1:16" x14ac:dyDescent="0.25">
      <c r="A51" t="str">
        <f>IF('CS Location'!C50 = "", "", 'CS Location'!C50)</f>
        <v/>
      </c>
      <c r="B51" s="152">
        <f ca="1">SUMPRODUCT(B$57:B$92,INDIRECT(CONCATENATE("Assumptions!",ADDRESS(156,MATCH($A51,Assumptions!$A$155:$AV$155,0)), ":",ADDRESS(191,MATCH($A51,Assumptions!$A$155:$AV$155,0)))))</f>
        <v>0</v>
      </c>
      <c r="C51" s="152">
        <f ca="1">SUMPRODUCT(C$57:C$92,INDIRECT(CONCATENATE("Assumptions!",ADDRESS(156,MATCH($A51,Assumptions!$A$155:$AV$155,0)), ":",ADDRESS(191,MATCH($A51,Assumptions!$A$155:$AV$155,0)))))</f>
        <v>0</v>
      </c>
      <c r="D51" s="152">
        <f ca="1">SUMPRODUCT(D$57:D$92,INDIRECT(CONCATENATE("Assumptions!",ADDRESS(156,MATCH($A51,Assumptions!$A$155:$AV$155,0)), ":",ADDRESS(191,MATCH($A51,Assumptions!$A$155:$AV$155,0)))))</f>
        <v>0</v>
      </c>
      <c r="E51" s="152">
        <f ca="1">SUMPRODUCT(E$57:E$92,INDIRECT(CONCATENATE("Assumptions!",ADDRESS(156,MATCH($A51,Assumptions!$A$155:$AV$155,0)), ":",ADDRESS(191,MATCH($A51,Assumptions!$A$155:$AV$155,0)))))</f>
        <v>0</v>
      </c>
      <c r="F51" s="152">
        <f ca="1">SUMPRODUCT(F$57:F$92,INDIRECT(CONCATENATE("Assumptions!",ADDRESS(156,MATCH($A51,Assumptions!$A$155:$AV$155,0)), ":",ADDRESS(191,MATCH($A51,Assumptions!$A$155:$AV$155,0)))))</f>
        <v>0</v>
      </c>
      <c r="G51" s="152">
        <f ca="1">SUMPRODUCT(G$57:G$92,INDIRECT(CONCATENATE("Assumptions!",ADDRESS(156,MATCH($A51,Assumptions!$A$155:$AV$155,0)), ":",ADDRESS(191,MATCH($A51,Assumptions!$A$155:$AV$155,0)))))</f>
        <v>0</v>
      </c>
      <c r="H51" s="152">
        <f ca="1">SUMPRODUCT(H$57:H$92,INDIRECT(CONCATENATE("Assumptions!",ADDRESS(156,MATCH($A51,Assumptions!$A$155:$AV$155,0)), ":",ADDRESS(191,MATCH($A51,Assumptions!$A$155:$AV$155,0)))))</f>
        <v>0</v>
      </c>
      <c r="I51" s="152">
        <f ca="1">SUMPRODUCT(I$57:I$92,INDIRECT(CONCATENATE("Assumptions!",ADDRESS(156,MATCH($A51,Assumptions!$A$155:$AV$155,0)), ":",ADDRESS(191,MATCH($A51,Assumptions!$A$155:$AV$155,0)))))</f>
        <v>0</v>
      </c>
      <c r="J51" s="152">
        <f ca="1">SUMPRODUCT(J$57:J$92,INDIRECT(CONCATENATE("Assumptions!",ADDRESS(156,MATCH($A51,Assumptions!$A$155:$AV$155,0)), ":",ADDRESS(191,MATCH($A51,Assumptions!$A$155:$AV$155,0)))))</f>
        <v>0</v>
      </c>
      <c r="K51" s="152">
        <f ca="1">SUMPRODUCT(K$57:K$92,INDIRECT(CONCATENATE("Assumptions!",ADDRESS(156,MATCH($A51,Assumptions!$A$155:$AV$155,0)), ":",ADDRESS(191,MATCH($A51,Assumptions!$A$155:$AV$155,0)))))</f>
        <v>0</v>
      </c>
      <c r="L51" s="152">
        <f ca="1">SUMPRODUCT(L$57:L$92,INDIRECT(CONCATENATE("Assumptions!",ADDRESS(156,MATCH($A51,Assumptions!$A$155:$AV$155,0)), ":",ADDRESS(191,MATCH($A51,Assumptions!$A$155:$AV$155,0)))))</f>
        <v>0</v>
      </c>
      <c r="M51" s="152">
        <f ca="1">SUMPRODUCT(M$57:M$92,INDIRECT(CONCATENATE("Assumptions!",ADDRESS(156,MATCH($A51,Assumptions!$A$155:$AV$155,0)), ":",ADDRESS(191,MATCH($A51,Assumptions!$A$155:$AV$155,0)))))</f>
        <v>0</v>
      </c>
      <c r="N51" s="152">
        <f ca="1">SUMPRODUCT(N$57:N$92,INDIRECT(CONCATENATE("Assumptions!",ADDRESS(156,MATCH($A51,Assumptions!$A$155:$AV$155,0)), ":",ADDRESS(191,MATCH($A51,Assumptions!$A$155:$AV$155,0)))))</f>
        <v>0</v>
      </c>
      <c r="O51" s="152">
        <f ca="1">SUMPRODUCT(O$57:O$92,INDIRECT(CONCATENATE("Assumptions!",ADDRESS(156,MATCH($A51,Assumptions!$A$155:$AV$155,0)), ":",ADDRESS(191,MATCH($A51,Assumptions!$A$155:$AV$155,0)))))</f>
        <v>0</v>
      </c>
      <c r="P51" s="153">
        <f t="shared" ca="1" si="2"/>
        <v>0</v>
      </c>
    </row>
    <row r="52" spans="1:16" x14ac:dyDescent="0.25">
      <c r="A52" t="str">
        <f>IF('CS Location'!C51 = "", "", 'CS Location'!C51)</f>
        <v/>
      </c>
      <c r="B52" s="152">
        <f ca="1">SUMPRODUCT(B$57:B$92,INDIRECT(CONCATENATE("Assumptions!",ADDRESS(156,MATCH($A52,Assumptions!$A$155:$AV$155,0)), ":",ADDRESS(191,MATCH($A52,Assumptions!$A$155:$AV$155,0)))))</f>
        <v>0</v>
      </c>
      <c r="C52" s="152">
        <f ca="1">SUMPRODUCT(C$57:C$92,INDIRECT(CONCATENATE("Assumptions!",ADDRESS(156,MATCH($A52,Assumptions!$A$155:$AV$155,0)), ":",ADDRESS(191,MATCH($A52,Assumptions!$A$155:$AV$155,0)))))</f>
        <v>0</v>
      </c>
      <c r="D52" s="152">
        <f ca="1">SUMPRODUCT(D$57:D$92,INDIRECT(CONCATENATE("Assumptions!",ADDRESS(156,MATCH($A52,Assumptions!$A$155:$AV$155,0)), ":",ADDRESS(191,MATCH($A52,Assumptions!$A$155:$AV$155,0)))))</f>
        <v>0</v>
      </c>
      <c r="E52" s="152">
        <f ca="1">SUMPRODUCT(E$57:E$92,INDIRECT(CONCATENATE("Assumptions!",ADDRESS(156,MATCH($A52,Assumptions!$A$155:$AV$155,0)), ":",ADDRESS(191,MATCH($A52,Assumptions!$A$155:$AV$155,0)))))</f>
        <v>0</v>
      </c>
      <c r="F52" s="152">
        <f ca="1">SUMPRODUCT(F$57:F$92,INDIRECT(CONCATENATE("Assumptions!",ADDRESS(156,MATCH($A52,Assumptions!$A$155:$AV$155,0)), ":",ADDRESS(191,MATCH($A52,Assumptions!$A$155:$AV$155,0)))))</f>
        <v>0</v>
      </c>
      <c r="G52" s="152">
        <f ca="1">SUMPRODUCT(G$57:G$92,INDIRECT(CONCATENATE("Assumptions!",ADDRESS(156,MATCH($A52,Assumptions!$A$155:$AV$155,0)), ":",ADDRESS(191,MATCH($A52,Assumptions!$A$155:$AV$155,0)))))</f>
        <v>0</v>
      </c>
      <c r="H52" s="152">
        <f ca="1">SUMPRODUCT(H$57:H$92,INDIRECT(CONCATENATE("Assumptions!",ADDRESS(156,MATCH($A52,Assumptions!$A$155:$AV$155,0)), ":",ADDRESS(191,MATCH($A52,Assumptions!$A$155:$AV$155,0)))))</f>
        <v>0</v>
      </c>
      <c r="I52" s="152">
        <f ca="1">SUMPRODUCT(I$57:I$92,INDIRECT(CONCATENATE("Assumptions!",ADDRESS(156,MATCH($A52,Assumptions!$A$155:$AV$155,0)), ":",ADDRESS(191,MATCH($A52,Assumptions!$A$155:$AV$155,0)))))</f>
        <v>0</v>
      </c>
      <c r="J52" s="152">
        <f ca="1">SUMPRODUCT(J$57:J$92,INDIRECT(CONCATENATE("Assumptions!",ADDRESS(156,MATCH($A52,Assumptions!$A$155:$AV$155,0)), ":",ADDRESS(191,MATCH($A52,Assumptions!$A$155:$AV$155,0)))))</f>
        <v>0</v>
      </c>
      <c r="K52" s="152">
        <f ca="1">SUMPRODUCT(K$57:K$92,INDIRECT(CONCATENATE("Assumptions!",ADDRESS(156,MATCH($A52,Assumptions!$A$155:$AV$155,0)), ":",ADDRESS(191,MATCH($A52,Assumptions!$A$155:$AV$155,0)))))</f>
        <v>0</v>
      </c>
      <c r="L52" s="152">
        <f ca="1">SUMPRODUCT(L$57:L$92,INDIRECT(CONCATENATE("Assumptions!",ADDRESS(156,MATCH($A52,Assumptions!$A$155:$AV$155,0)), ":",ADDRESS(191,MATCH($A52,Assumptions!$A$155:$AV$155,0)))))</f>
        <v>0</v>
      </c>
      <c r="M52" s="152">
        <f ca="1">SUMPRODUCT(M$57:M$92,INDIRECT(CONCATENATE("Assumptions!",ADDRESS(156,MATCH($A52,Assumptions!$A$155:$AV$155,0)), ":",ADDRESS(191,MATCH($A52,Assumptions!$A$155:$AV$155,0)))))</f>
        <v>0</v>
      </c>
      <c r="N52" s="152">
        <f ca="1">SUMPRODUCT(N$57:N$92,INDIRECT(CONCATENATE("Assumptions!",ADDRESS(156,MATCH($A52,Assumptions!$A$155:$AV$155,0)), ":",ADDRESS(191,MATCH($A52,Assumptions!$A$155:$AV$155,0)))))</f>
        <v>0</v>
      </c>
      <c r="O52" s="152">
        <f ca="1">SUMPRODUCT(O$57:O$92,INDIRECT(CONCATENATE("Assumptions!",ADDRESS(156,MATCH($A52,Assumptions!$A$155:$AV$155,0)), ":",ADDRESS(191,MATCH($A52,Assumptions!$A$155:$AV$155,0)))))</f>
        <v>0</v>
      </c>
      <c r="P52" s="153">
        <f t="shared" ca="1" si="2"/>
        <v>0</v>
      </c>
    </row>
    <row r="53" spans="1:16" x14ac:dyDescent="0.25">
      <c r="A53" s="144" t="s">
        <v>88</v>
      </c>
      <c r="B53" s="153">
        <f t="shared" ref="B53:O53" ca="1" si="3">SUM(B6:B39)</f>
        <v>0</v>
      </c>
      <c r="C53" s="153">
        <f t="shared" ca="1" si="3"/>
        <v>0</v>
      </c>
      <c r="D53" s="153">
        <f t="shared" ca="1" si="3"/>
        <v>0</v>
      </c>
      <c r="E53" s="153">
        <f t="shared" ca="1" si="3"/>
        <v>0</v>
      </c>
      <c r="F53" s="153">
        <f t="shared" ca="1" si="3"/>
        <v>0</v>
      </c>
      <c r="G53" s="153">
        <f t="shared" ca="1" si="3"/>
        <v>0</v>
      </c>
      <c r="H53" s="153">
        <f t="shared" ca="1" si="3"/>
        <v>0</v>
      </c>
      <c r="I53" s="153">
        <f t="shared" ca="1" si="3"/>
        <v>0</v>
      </c>
      <c r="J53" s="153">
        <f t="shared" ca="1" si="3"/>
        <v>0</v>
      </c>
      <c r="K53" s="153">
        <f t="shared" ca="1" si="3"/>
        <v>0</v>
      </c>
      <c r="L53" s="153">
        <f t="shared" ca="1" si="3"/>
        <v>0</v>
      </c>
      <c r="M53" s="153">
        <f t="shared" ca="1" si="3"/>
        <v>0</v>
      </c>
      <c r="N53" s="153">
        <f t="shared" ca="1" si="3"/>
        <v>0</v>
      </c>
      <c r="O53" s="153">
        <f t="shared" ca="1" si="3"/>
        <v>0</v>
      </c>
      <c r="P53" s="153">
        <f ca="1">SUM(P6:P52)</f>
        <v>0</v>
      </c>
    </row>
    <row r="54" spans="1:16" ht="15.75" thickBot="1" x14ac:dyDescent="0.3">
      <c r="A54" s="64"/>
    </row>
    <row r="55" spans="1:16" ht="15.75" thickBot="1" x14ac:dyDescent="0.3">
      <c r="A55" s="1"/>
      <c r="B55" s="213" t="s">
        <v>704</v>
      </c>
      <c r="C55" s="214"/>
      <c r="D55" s="214"/>
      <c r="E55" s="214"/>
      <c r="F55" s="214"/>
      <c r="G55" s="214"/>
      <c r="H55" s="214"/>
      <c r="I55" s="214"/>
      <c r="J55" s="214"/>
      <c r="K55" s="214"/>
      <c r="L55" s="214"/>
      <c r="M55" s="214"/>
      <c r="N55" s="214"/>
      <c r="O55" s="215"/>
      <c r="P55" s="1"/>
    </row>
    <row r="56" spans="1:16" ht="30.75" thickBot="1" x14ac:dyDescent="0.3">
      <c r="A56" s="146" t="s">
        <v>681</v>
      </c>
      <c r="B56" s="147" t="s">
        <v>682</v>
      </c>
      <c r="C56" s="147" t="s">
        <v>683</v>
      </c>
      <c r="D56" s="147" t="s">
        <v>684</v>
      </c>
      <c r="E56" s="147" t="s">
        <v>685</v>
      </c>
      <c r="F56" s="147" t="s">
        <v>686</v>
      </c>
      <c r="G56" s="147" t="s">
        <v>687</v>
      </c>
      <c r="H56" s="147" t="s">
        <v>688</v>
      </c>
      <c r="I56" s="147" t="s">
        <v>33</v>
      </c>
      <c r="J56" s="147" t="s">
        <v>689</v>
      </c>
      <c r="K56" s="147" t="s">
        <v>690</v>
      </c>
      <c r="L56" s="147" t="s">
        <v>691</v>
      </c>
      <c r="M56" s="147" t="s">
        <v>692</v>
      </c>
      <c r="N56" s="147" t="s">
        <v>693</v>
      </c>
      <c r="O56" s="147" t="s">
        <v>694</v>
      </c>
      <c r="P56" s="148" t="s">
        <v>695</v>
      </c>
    </row>
    <row r="57" spans="1:16" x14ac:dyDescent="0.25">
      <c r="A57" t="s">
        <v>98</v>
      </c>
      <c r="B57" s="145">
        <f>IF(ISERROR(MATCH($A57,'CS Referral Capacity'!$A$7:$A$42,0)),0,(INDEX('CS Referral Capacity'!$B$7:$O$42,MATCH($A57,'CS Referral Capacity'!$A$7:$A$42,0),MATCH(B$56,'CS Referral Capacity'!$B$6:$O$6,0))) *HLOOKUP($A57, 'CS MCPs'!$B$6:$AK$19, MATCH($A$3,'CS MCPs'!$A$6:$A$19,0),FALSE))</f>
        <v>0</v>
      </c>
      <c r="C57" s="145">
        <f>IF(ISERROR(MATCH($A57,'CS Referral Capacity'!$A$7:$A$42,0)),0,(INDEX('CS Referral Capacity'!$B$7:$O$42,MATCH($A57,'CS Referral Capacity'!$A$7:$A$42,0),MATCH(C$56,'CS Referral Capacity'!$B$6:$O$6,0))) *HLOOKUP($A57, 'CS MCPs'!$B$6:$AK$19, MATCH($A$3,'CS MCPs'!$A$6:$A$19,0),FALSE))</f>
        <v>0</v>
      </c>
      <c r="D57" s="145">
        <f>IF(ISERROR(MATCH($A57,'CS Referral Capacity'!$A$7:$A$42,0)),0,(INDEX('CS Referral Capacity'!$B$7:$O$42,MATCH($A57,'CS Referral Capacity'!$A$7:$A$42,0),MATCH(D$56,'CS Referral Capacity'!$B$6:$O$6,0))) *HLOOKUP($A57, 'CS MCPs'!$B$6:$AK$19, MATCH($A$3,'CS MCPs'!$A$6:$A$19,0),FALSE))</f>
        <v>0</v>
      </c>
      <c r="E57" s="145">
        <f>IF(ISERROR(MATCH($A57,'CS Referral Capacity'!$A$7:$A$42,0)),0,(INDEX('CS Referral Capacity'!$B$7:$O$42,MATCH($A57,'CS Referral Capacity'!$A$7:$A$42,0),MATCH(E$56,'CS Referral Capacity'!$B$6:$O$6,0))) *HLOOKUP($A57, 'CS MCPs'!$B$6:$AK$19, MATCH($A$3,'CS MCPs'!$A$6:$A$19,0),FALSE))</f>
        <v>0</v>
      </c>
      <c r="F57" s="145">
        <f>IF(ISERROR(MATCH($A57,'CS Referral Capacity'!$A$7:$A$42,0)),0,(INDEX('CS Referral Capacity'!$B$7:$O$42,MATCH($A57,'CS Referral Capacity'!$A$7:$A$42,0),MATCH(F$56,'CS Referral Capacity'!$B$6:$O$6,0))) *HLOOKUP($A57, 'CS MCPs'!$B$6:$AK$19, MATCH($A$3,'CS MCPs'!$A$6:$A$19,0),FALSE))</f>
        <v>0</v>
      </c>
      <c r="G57" s="145">
        <f>IF(ISERROR(MATCH($A57,'CS Referral Capacity'!$A$7:$A$42,0)),0,(INDEX('CS Referral Capacity'!$B$7:$O$42,MATCH($A57,'CS Referral Capacity'!$A$7:$A$42,0),MATCH(G$56,'CS Referral Capacity'!$B$6:$O$6,0))) *HLOOKUP($A57, 'CS MCPs'!$B$6:$AK$19, MATCH($A$3,'CS MCPs'!$A$6:$A$19,0),FALSE))</f>
        <v>0</v>
      </c>
      <c r="H57" s="145">
        <f>IF(ISERROR(MATCH($A57,'CS Referral Capacity'!$A$7:$A$42,0)),0,(INDEX('CS Referral Capacity'!$B$7:$O$42,MATCH($A57,'CS Referral Capacity'!$A$7:$A$42,0),MATCH(H$56,'CS Referral Capacity'!$B$6:$O$6,0))) *HLOOKUP($A57, 'CS MCPs'!$B$6:$AK$19, MATCH($A$3,'CS MCPs'!$A$6:$A$19,0),FALSE))</f>
        <v>0</v>
      </c>
      <c r="I57" s="145">
        <f>IF(ISERROR(MATCH($A57,'CS Referral Capacity'!$A$7:$A$42,0)),0,(INDEX('CS Referral Capacity'!$B$7:$O$42,MATCH($A57,'CS Referral Capacity'!$A$7:$A$42,0),MATCH(I$56,'CS Referral Capacity'!$B$6:$O$6,0))) *HLOOKUP($A57, 'CS MCPs'!$B$6:$AK$19, MATCH($A$3,'CS MCPs'!$A$6:$A$19,0),FALSE))</f>
        <v>0</v>
      </c>
      <c r="J57" s="145">
        <f>IF(ISERROR(MATCH($A57,'CS Referral Capacity'!$A$7:$A$42,0)),0,(INDEX('CS Referral Capacity'!$B$7:$O$42,MATCH($A57,'CS Referral Capacity'!$A$7:$A$42,0),MATCH(J$56,'CS Referral Capacity'!$B$6:$O$6,0))) *HLOOKUP($A57, 'CS MCPs'!$B$6:$AK$19, MATCH($A$3,'CS MCPs'!$A$6:$A$19,0),FALSE))</f>
        <v>0</v>
      </c>
      <c r="K57" s="145">
        <f>IF(ISERROR(MATCH($A57,'CS Referral Capacity'!$A$7:$A$42,0)),0,(INDEX('CS Referral Capacity'!$B$7:$O$42,MATCH($A57,'CS Referral Capacity'!$A$7:$A$42,0),MATCH(K$56,'CS Referral Capacity'!$B$6:$O$6,0))) *HLOOKUP($A57, 'CS MCPs'!$B$6:$AK$19, MATCH($A$3,'CS MCPs'!$A$6:$A$19,0),FALSE))</f>
        <v>0</v>
      </c>
      <c r="L57" s="145">
        <f>IF(ISERROR(MATCH($A57,'CS Referral Capacity'!$A$7:$A$42,0)),0,(INDEX('CS Referral Capacity'!$B$7:$O$42,MATCH($A57,'CS Referral Capacity'!$A$7:$A$42,0),MATCH(L$56,'CS Referral Capacity'!$B$6:$O$6,0))) *HLOOKUP($A57, 'CS MCPs'!$B$6:$AK$19, MATCH($A$3,'CS MCPs'!$A$6:$A$19,0),FALSE))</f>
        <v>0</v>
      </c>
      <c r="M57" s="145">
        <f>IF(ISERROR(MATCH($A57,'CS Referral Capacity'!$A$7:$A$42,0)),0,(INDEX('CS Referral Capacity'!$B$7:$O$42,MATCH($A57,'CS Referral Capacity'!$A$7:$A$42,0),MATCH(M$56,'CS Referral Capacity'!$B$6:$O$6,0))) *HLOOKUP($A57, 'CS MCPs'!$B$6:$AK$19, MATCH($A$3,'CS MCPs'!$A$6:$A$19,0),FALSE))</f>
        <v>0</v>
      </c>
      <c r="N57" s="145">
        <f>IF(ISERROR(MATCH($A57,'CS Referral Capacity'!$A$7:$A$42,0)),0,(INDEX('CS Referral Capacity'!$B$7:$O$42,MATCH($A57,'CS Referral Capacity'!$A$7:$A$42,0),MATCH(N$56,'CS Referral Capacity'!$B$6:$O$6,0))) *HLOOKUP($A57, 'CS MCPs'!$B$6:$AK$19, MATCH($A$3,'CS MCPs'!$A$6:$A$19,0),FALSE))</f>
        <v>0</v>
      </c>
      <c r="O57" s="145">
        <f>IF(ISERROR(MATCH($A57,'CS Referral Capacity'!$A$7:$A$42,0)),0,(INDEX('CS Referral Capacity'!$B$7:$O$42,MATCH($A57,'CS Referral Capacity'!$A$7:$A$42,0),MATCH(O$56,'CS Referral Capacity'!$B$6:$O$6,0))) *HLOOKUP($A57, 'CS MCPs'!$B$6:$AK$19, MATCH($A$3,'CS MCPs'!$A$6:$A$19,0),FALSE))</f>
        <v>0</v>
      </c>
      <c r="P57" s="23">
        <f>SUM(B57:O57)</f>
        <v>0</v>
      </c>
    </row>
    <row r="58" spans="1:16" x14ac:dyDescent="0.25">
      <c r="A58" t="s">
        <v>100</v>
      </c>
      <c r="B58" s="145">
        <f>IF(ISERROR(MATCH($A58,'CS Referral Capacity'!$A$7:$A$42,0)),0,(INDEX('CS Referral Capacity'!$B$7:$O$42,MATCH($A58,'CS Referral Capacity'!$A$7:$A$42,0),MATCH(B$56,'CS Referral Capacity'!$B$6:$O$6,0))) *HLOOKUP($A58, 'CS MCPs'!$B$6:$AK$19, MATCH($A$3,'CS MCPs'!$A$6:$A$19,0),FALSE))</f>
        <v>0</v>
      </c>
      <c r="C58" s="145">
        <f>IF(ISERROR(MATCH($A58,'CS Referral Capacity'!$A$7:$A$42,0)),0,(INDEX('CS Referral Capacity'!$B$7:$O$42,MATCH($A58,'CS Referral Capacity'!$A$7:$A$42,0),MATCH(C$56,'CS Referral Capacity'!$B$6:$O$6,0))) *HLOOKUP($A58, 'CS MCPs'!$B$6:$AK$19, MATCH($A$3,'CS MCPs'!$A$6:$A$19,0),FALSE))</f>
        <v>0</v>
      </c>
      <c r="D58" s="145">
        <f>IF(ISERROR(MATCH($A58,'CS Referral Capacity'!$A$7:$A$42,0)),0,(INDEX('CS Referral Capacity'!$B$7:$O$42,MATCH($A58,'CS Referral Capacity'!$A$7:$A$42,0),MATCH(D$56,'CS Referral Capacity'!$B$6:$O$6,0))) *HLOOKUP($A58, 'CS MCPs'!$B$6:$AK$19, MATCH($A$3,'CS MCPs'!$A$6:$A$19,0),FALSE))</f>
        <v>0</v>
      </c>
      <c r="E58" s="145">
        <f>IF(ISERROR(MATCH($A58,'CS Referral Capacity'!$A$7:$A$42,0)),0,(INDEX('CS Referral Capacity'!$B$7:$O$42,MATCH($A58,'CS Referral Capacity'!$A$7:$A$42,0),MATCH(E$56,'CS Referral Capacity'!$B$6:$O$6,0))) *HLOOKUP($A58, 'CS MCPs'!$B$6:$AK$19, MATCH($A$3,'CS MCPs'!$A$6:$A$19,0),FALSE))</f>
        <v>0</v>
      </c>
      <c r="F58" s="145">
        <f>IF(ISERROR(MATCH($A58,'CS Referral Capacity'!$A$7:$A$42,0)),0,(INDEX('CS Referral Capacity'!$B$7:$O$42,MATCH($A58,'CS Referral Capacity'!$A$7:$A$42,0),MATCH(F$56,'CS Referral Capacity'!$B$6:$O$6,0))) *HLOOKUP($A58, 'CS MCPs'!$B$6:$AK$19, MATCH($A$3,'CS MCPs'!$A$6:$A$19,0),FALSE))</f>
        <v>0</v>
      </c>
      <c r="G58" s="145">
        <f>IF(ISERROR(MATCH($A58,'CS Referral Capacity'!$A$7:$A$42,0)),0,(INDEX('CS Referral Capacity'!$B$7:$O$42,MATCH($A58,'CS Referral Capacity'!$A$7:$A$42,0),MATCH(G$56,'CS Referral Capacity'!$B$6:$O$6,0))) *HLOOKUP($A58, 'CS MCPs'!$B$6:$AK$19, MATCH($A$3,'CS MCPs'!$A$6:$A$19,0),FALSE))</f>
        <v>0</v>
      </c>
      <c r="H58" s="145">
        <f>IF(ISERROR(MATCH($A58,'CS Referral Capacity'!$A$7:$A$42,0)),0,(INDEX('CS Referral Capacity'!$B$7:$O$42,MATCH($A58,'CS Referral Capacity'!$A$7:$A$42,0),MATCH(H$56,'CS Referral Capacity'!$B$6:$O$6,0))) *HLOOKUP($A58, 'CS MCPs'!$B$6:$AK$19, MATCH($A$3,'CS MCPs'!$A$6:$A$19,0),FALSE))</f>
        <v>0</v>
      </c>
      <c r="I58" s="145">
        <f>IF(ISERROR(MATCH($A58,'CS Referral Capacity'!$A$7:$A$42,0)),0,(INDEX('CS Referral Capacity'!$B$7:$O$42,MATCH($A58,'CS Referral Capacity'!$A$7:$A$42,0),MATCH(I$56,'CS Referral Capacity'!$B$6:$O$6,0))) *HLOOKUP($A58, 'CS MCPs'!$B$6:$AK$19, MATCH($A$3,'CS MCPs'!$A$6:$A$19,0),FALSE))</f>
        <v>0</v>
      </c>
      <c r="J58" s="145">
        <f>IF(ISERROR(MATCH($A58,'CS Referral Capacity'!$A$7:$A$42,0)),0,(INDEX('CS Referral Capacity'!$B$7:$O$42,MATCH($A58,'CS Referral Capacity'!$A$7:$A$42,0),MATCH(J$56,'CS Referral Capacity'!$B$6:$O$6,0))) *HLOOKUP($A58, 'CS MCPs'!$B$6:$AK$19, MATCH($A$3,'CS MCPs'!$A$6:$A$19,0),FALSE))</f>
        <v>0</v>
      </c>
      <c r="K58" s="145">
        <f>IF(ISERROR(MATCH($A58,'CS Referral Capacity'!$A$7:$A$42,0)),0,(INDEX('CS Referral Capacity'!$B$7:$O$42,MATCH($A58,'CS Referral Capacity'!$A$7:$A$42,0),MATCH(K$56,'CS Referral Capacity'!$B$6:$O$6,0))) *HLOOKUP($A58, 'CS MCPs'!$B$6:$AK$19, MATCH($A$3,'CS MCPs'!$A$6:$A$19,0),FALSE))</f>
        <v>0</v>
      </c>
      <c r="L58" s="145">
        <f>IF(ISERROR(MATCH($A58,'CS Referral Capacity'!$A$7:$A$42,0)),0,(INDEX('CS Referral Capacity'!$B$7:$O$42,MATCH($A58,'CS Referral Capacity'!$A$7:$A$42,0),MATCH(L$56,'CS Referral Capacity'!$B$6:$O$6,0))) *HLOOKUP($A58, 'CS MCPs'!$B$6:$AK$19, MATCH($A$3,'CS MCPs'!$A$6:$A$19,0),FALSE))</f>
        <v>0</v>
      </c>
      <c r="M58" s="145">
        <f>IF(ISERROR(MATCH($A58,'CS Referral Capacity'!$A$7:$A$42,0)),0,(INDEX('CS Referral Capacity'!$B$7:$O$42,MATCH($A58,'CS Referral Capacity'!$A$7:$A$42,0),MATCH(M$56,'CS Referral Capacity'!$B$6:$O$6,0))) *HLOOKUP($A58, 'CS MCPs'!$B$6:$AK$19, MATCH($A$3,'CS MCPs'!$A$6:$A$19,0),FALSE))</f>
        <v>0</v>
      </c>
      <c r="N58" s="145">
        <f>IF(ISERROR(MATCH($A58,'CS Referral Capacity'!$A$7:$A$42,0)),0,(INDEX('CS Referral Capacity'!$B$7:$O$42,MATCH($A58,'CS Referral Capacity'!$A$7:$A$42,0),MATCH(N$56,'CS Referral Capacity'!$B$6:$O$6,0))) *HLOOKUP($A58, 'CS MCPs'!$B$6:$AK$19, MATCH($A$3,'CS MCPs'!$A$6:$A$19,0),FALSE))</f>
        <v>0</v>
      </c>
      <c r="O58" s="145">
        <f>IF(ISERROR(MATCH($A58,'CS Referral Capacity'!$A$7:$A$42,0)),0,(INDEX('CS Referral Capacity'!$B$7:$O$42,MATCH($A58,'CS Referral Capacity'!$A$7:$A$42,0),MATCH(O$56,'CS Referral Capacity'!$B$6:$O$6,0))) *HLOOKUP($A58, 'CS MCPs'!$B$6:$AK$19, MATCH($A$3,'CS MCPs'!$A$6:$A$19,0),FALSE))</f>
        <v>0</v>
      </c>
      <c r="P58" s="23">
        <f t="shared" ref="P58:P85" si="4">SUM(B58:O58)</f>
        <v>0</v>
      </c>
    </row>
    <row r="59" spans="1:16" x14ac:dyDescent="0.25">
      <c r="A59" t="s">
        <v>101</v>
      </c>
      <c r="B59" s="145">
        <f>IF(ISERROR(MATCH($A59,'CS Referral Capacity'!$A$7:$A$42,0)),0,(INDEX('CS Referral Capacity'!$B$7:$O$42,MATCH($A59,'CS Referral Capacity'!$A$7:$A$42,0),MATCH(B$56,'CS Referral Capacity'!$B$6:$O$6,0))) *HLOOKUP($A59, 'CS MCPs'!$B$6:$AK$19, MATCH($A$3,'CS MCPs'!$A$6:$A$19,0),FALSE))</f>
        <v>0</v>
      </c>
      <c r="C59" s="145">
        <f>IF(ISERROR(MATCH($A59,'CS Referral Capacity'!$A$7:$A$42,0)),0,(INDEX('CS Referral Capacity'!$B$7:$O$42,MATCH($A59,'CS Referral Capacity'!$A$7:$A$42,0),MATCH(C$56,'CS Referral Capacity'!$B$6:$O$6,0))) *HLOOKUP($A59, 'CS MCPs'!$B$6:$AK$19, MATCH($A$3,'CS MCPs'!$A$6:$A$19,0),FALSE))</f>
        <v>0</v>
      </c>
      <c r="D59" s="145">
        <f>IF(ISERROR(MATCH($A59,'CS Referral Capacity'!$A$7:$A$42,0)),0,(INDEX('CS Referral Capacity'!$B$7:$O$42,MATCH($A59,'CS Referral Capacity'!$A$7:$A$42,0),MATCH(D$56,'CS Referral Capacity'!$B$6:$O$6,0))) *HLOOKUP($A59, 'CS MCPs'!$B$6:$AK$19, MATCH($A$3,'CS MCPs'!$A$6:$A$19,0),FALSE))</f>
        <v>0</v>
      </c>
      <c r="E59" s="145">
        <f>IF(ISERROR(MATCH($A59,'CS Referral Capacity'!$A$7:$A$42,0)),0,(INDEX('CS Referral Capacity'!$B$7:$O$42,MATCH($A59,'CS Referral Capacity'!$A$7:$A$42,0),MATCH(E$56,'CS Referral Capacity'!$B$6:$O$6,0))) *HLOOKUP($A59, 'CS MCPs'!$B$6:$AK$19, MATCH($A$3,'CS MCPs'!$A$6:$A$19,0),FALSE))</f>
        <v>0</v>
      </c>
      <c r="F59" s="145">
        <f>IF(ISERROR(MATCH($A59,'CS Referral Capacity'!$A$7:$A$42,0)),0,(INDEX('CS Referral Capacity'!$B$7:$O$42,MATCH($A59,'CS Referral Capacity'!$A$7:$A$42,0),MATCH(F$56,'CS Referral Capacity'!$B$6:$O$6,0))) *HLOOKUP($A59, 'CS MCPs'!$B$6:$AK$19, MATCH($A$3,'CS MCPs'!$A$6:$A$19,0),FALSE))</f>
        <v>0</v>
      </c>
      <c r="G59" s="145">
        <f>IF(ISERROR(MATCH($A59,'CS Referral Capacity'!$A$7:$A$42,0)),0,(INDEX('CS Referral Capacity'!$B$7:$O$42,MATCH($A59,'CS Referral Capacity'!$A$7:$A$42,0),MATCH(G$56,'CS Referral Capacity'!$B$6:$O$6,0))) *HLOOKUP($A59, 'CS MCPs'!$B$6:$AK$19, MATCH($A$3,'CS MCPs'!$A$6:$A$19,0),FALSE))</f>
        <v>0</v>
      </c>
      <c r="H59" s="145">
        <f>IF(ISERROR(MATCH($A59,'CS Referral Capacity'!$A$7:$A$42,0)),0,(INDEX('CS Referral Capacity'!$B$7:$O$42,MATCH($A59,'CS Referral Capacity'!$A$7:$A$42,0),MATCH(H$56,'CS Referral Capacity'!$B$6:$O$6,0))) *HLOOKUP($A59, 'CS MCPs'!$B$6:$AK$19, MATCH($A$3,'CS MCPs'!$A$6:$A$19,0),FALSE))</f>
        <v>0</v>
      </c>
      <c r="I59" s="145">
        <f>IF(ISERROR(MATCH($A59,'CS Referral Capacity'!$A$7:$A$42,0)),0,(INDEX('CS Referral Capacity'!$B$7:$O$42,MATCH($A59,'CS Referral Capacity'!$A$7:$A$42,0),MATCH(I$56,'CS Referral Capacity'!$B$6:$O$6,0))) *HLOOKUP($A59, 'CS MCPs'!$B$6:$AK$19, MATCH($A$3,'CS MCPs'!$A$6:$A$19,0),FALSE))</f>
        <v>0</v>
      </c>
      <c r="J59" s="145">
        <f>IF(ISERROR(MATCH($A59,'CS Referral Capacity'!$A$7:$A$42,0)),0,(INDEX('CS Referral Capacity'!$B$7:$O$42,MATCH($A59,'CS Referral Capacity'!$A$7:$A$42,0),MATCH(J$56,'CS Referral Capacity'!$B$6:$O$6,0))) *HLOOKUP($A59, 'CS MCPs'!$B$6:$AK$19, MATCH($A$3,'CS MCPs'!$A$6:$A$19,0),FALSE))</f>
        <v>0</v>
      </c>
      <c r="K59" s="145">
        <f>IF(ISERROR(MATCH($A59,'CS Referral Capacity'!$A$7:$A$42,0)),0,(INDEX('CS Referral Capacity'!$B$7:$O$42,MATCH($A59,'CS Referral Capacity'!$A$7:$A$42,0),MATCH(K$56,'CS Referral Capacity'!$B$6:$O$6,0))) *HLOOKUP($A59, 'CS MCPs'!$B$6:$AK$19, MATCH($A$3,'CS MCPs'!$A$6:$A$19,0),FALSE))</f>
        <v>0</v>
      </c>
      <c r="L59" s="145">
        <f>IF(ISERROR(MATCH($A59,'CS Referral Capacity'!$A$7:$A$42,0)),0,(INDEX('CS Referral Capacity'!$B$7:$O$42,MATCH($A59,'CS Referral Capacity'!$A$7:$A$42,0),MATCH(L$56,'CS Referral Capacity'!$B$6:$O$6,0))) *HLOOKUP($A59, 'CS MCPs'!$B$6:$AK$19, MATCH($A$3,'CS MCPs'!$A$6:$A$19,0),FALSE))</f>
        <v>0</v>
      </c>
      <c r="M59" s="145">
        <f>IF(ISERROR(MATCH($A59,'CS Referral Capacity'!$A$7:$A$42,0)),0,(INDEX('CS Referral Capacity'!$B$7:$O$42,MATCH($A59,'CS Referral Capacity'!$A$7:$A$42,0),MATCH(M$56,'CS Referral Capacity'!$B$6:$O$6,0))) *HLOOKUP($A59, 'CS MCPs'!$B$6:$AK$19, MATCH($A$3,'CS MCPs'!$A$6:$A$19,0),FALSE))</f>
        <v>0</v>
      </c>
      <c r="N59" s="145">
        <f>IF(ISERROR(MATCH($A59,'CS Referral Capacity'!$A$7:$A$42,0)),0,(INDEX('CS Referral Capacity'!$B$7:$O$42,MATCH($A59,'CS Referral Capacity'!$A$7:$A$42,0),MATCH(N$56,'CS Referral Capacity'!$B$6:$O$6,0))) *HLOOKUP($A59, 'CS MCPs'!$B$6:$AK$19, MATCH($A$3,'CS MCPs'!$A$6:$A$19,0),FALSE))</f>
        <v>0</v>
      </c>
      <c r="O59" s="145">
        <f>IF(ISERROR(MATCH($A59,'CS Referral Capacity'!$A$7:$A$42,0)),0,(INDEX('CS Referral Capacity'!$B$7:$O$42,MATCH($A59,'CS Referral Capacity'!$A$7:$A$42,0),MATCH(O$56,'CS Referral Capacity'!$B$6:$O$6,0))) *HLOOKUP($A59, 'CS MCPs'!$B$6:$AK$19, MATCH($A$3,'CS MCPs'!$A$6:$A$19,0),FALSE))</f>
        <v>0</v>
      </c>
      <c r="P59" s="23">
        <f t="shared" si="4"/>
        <v>0</v>
      </c>
    </row>
    <row r="60" spans="1:16" x14ac:dyDescent="0.25">
      <c r="A60" t="s">
        <v>102</v>
      </c>
      <c r="B60" s="145">
        <f>IF(ISERROR(MATCH($A60,'CS Referral Capacity'!$A$7:$A$42,0)),0,(INDEX('CS Referral Capacity'!$B$7:$O$42,MATCH($A60,'CS Referral Capacity'!$A$7:$A$42,0),MATCH(B$56,'CS Referral Capacity'!$B$6:$O$6,0))) *HLOOKUP($A60, 'CS MCPs'!$B$6:$AK$19, MATCH($A$3,'CS MCPs'!$A$6:$A$19,0),FALSE))</f>
        <v>0</v>
      </c>
      <c r="C60" s="145">
        <f>IF(ISERROR(MATCH($A60,'CS Referral Capacity'!$A$7:$A$42,0)),0,(INDEX('CS Referral Capacity'!$B$7:$O$42,MATCH($A60,'CS Referral Capacity'!$A$7:$A$42,0),MATCH(C$56,'CS Referral Capacity'!$B$6:$O$6,0))) *HLOOKUP($A60, 'CS MCPs'!$B$6:$AK$19, MATCH($A$3,'CS MCPs'!$A$6:$A$19,0),FALSE))</f>
        <v>0</v>
      </c>
      <c r="D60" s="145">
        <f>IF(ISERROR(MATCH($A60,'CS Referral Capacity'!$A$7:$A$42,0)),0,(INDEX('CS Referral Capacity'!$B$7:$O$42,MATCH($A60,'CS Referral Capacity'!$A$7:$A$42,0),MATCH(D$56,'CS Referral Capacity'!$B$6:$O$6,0))) *HLOOKUP($A60, 'CS MCPs'!$B$6:$AK$19, MATCH($A$3,'CS MCPs'!$A$6:$A$19,0),FALSE))</f>
        <v>0</v>
      </c>
      <c r="E60" s="145">
        <f>IF(ISERROR(MATCH($A60,'CS Referral Capacity'!$A$7:$A$42,0)),0,(INDEX('CS Referral Capacity'!$B$7:$O$42,MATCH($A60,'CS Referral Capacity'!$A$7:$A$42,0),MATCH(E$56,'CS Referral Capacity'!$B$6:$O$6,0))) *HLOOKUP($A60, 'CS MCPs'!$B$6:$AK$19, MATCH($A$3,'CS MCPs'!$A$6:$A$19,0),FALSE))</f>
        <v>0</v>
      </c>
      <c r="F60" s="145">
        <f>IF(ISERROR(MATCH($A60,'CS Referral Capacity'!$A$7:$A$42,0)),0,(INDEX('CS Referral Capacity'!$B$7:$O$42,MATCH($A60,'CS Referral Capacity'!$A$7:$A$42,0),MATCH(F$56,'CS Referral Capacity'!$B$6:$O$6,0))) *HLOOKUP($A60, 'CS MCPs'!$B$6:$AK$19, MATCH($A$3,'CS MCPs'!$A$6:$A$19,0),FALSE))</f>
        <v>0</v>
      </c>
      <c r="G60" s="145">
        <f>IF(ISERROR(MATCH($A60,'CS Referral Capacity'!$A$7:$A$42,0)),0,(INDEX('CS Referral Capacity'!$B$7:$O$42,MATCH($A60,'CS Referral Capacity'!$A$7:$A$42,0),MATCH(G$56,'CS Referral Capacity'!$B$6:$O$6,0))) *HLOOKUP($A60, 'CS MCPs'!$B$6:$AK$19, MATCH($A$3,'CS MCPs'!$A$6:$A$19,0),FALSE))</f>
        <v>0</v>
      </c>
      <c r="H60" s="145">
        <f>IF(ISERROR(MATCH($A60,'CS Referral Capacity'!$A$7:$A$42,0)),0,(INDEX('CS Referral Capacity'!$B$7:$O$42,MATCH($A60,'CS Referral Capacity'!$A$7:$A$42,0),MATCH(H$56,'CS Referral Capacity'!$B$6:$O$6,0))) *HLOOKUP($A60, 'CS MCPs'!$B$6:$AK$19, MATCH($A$3,'CS MCPs'!$A$6:$A$19,0),FALSE))</f>
        <v>0</v>
      </c>
      <c r="I60" s="145">
        <f>IF(ISERROR(MATCH($A60,'CS Referral Capacity'!$A$7:$A$42,0)),0,(INDEX('CS Referral Capacity'!$B$7:$O$42,MATCH($A60,'CS Referral Capacity'!$A$7:$A$42,0),MATCH(I$56,'CS Referral Capacity'!$B$6:$O$6,0))) *HLOOKUP($A60, 'CS MCPs'!$B$6:$AK$19, MATCH($A$3,'CS MCPs'!$A$6:$A$19,0),FALSE))</f>
        <v>0</v>
      </c>
      <c r="J60" s="145">
        <f>IF(ISERROR(MATCH($A60,'CS Referral Capacity'!$A$7:$A$42,0)),0,(INDEX('CS Referral Capacity'!$B$7:$O$42,MATCH($A60,'CS Referral Capacity'!$A$7:$A$42,0),MATCH(J$56,'CS Referral Capacity'!$B$6:$O$6,0))) *HLOOKUP($A60, 'CS MCPs'!$B$6:$AK$19, MATCH($A$3,'CS MCPs'!$A$6:$A$19,0),FALSE))</f>
        <v>0</v>
      </c>
      <c r="K60" s="145">
        <f>IF(ISERROR(MATCH($A60,'CS Referral Capacity'!$A$7:$A$42,0)),0,(INDEX('CS Referral Capacity'!$B$7:$O$42,MATCH($A60,'CS Referral Capacity'!$A$7:$A$42,0),MATCH(K$56,'CS Referral Capacity'!$B$6:$O$6,0))) *HLOOKUP($A60, 'CS MCPs'!$B$6:$AK$19, MATCH($A$3,'CS MCPs'!$A$6:$A$19,0),FALSE))</f>
        <v>0</v>
      </c>
      <c r="L60" s="145">
        <f>IF(ISERROR(MATCH($A60,'CS Referral Capacity'!$A$7:$A$42,0)),0,(INDEX('CS Referral Capacity'!$B$7:$O$42,MATCH($A60,'CS Referral Capacity'!$A$7:$A$42,0),MATCH(L$56,'CS Referral Capacity'!$B$6:$O$6,0))) *HLOOKUP($A60, 'CS MCPs'!$B$6:$AK$19, MATCH($A$3,'CS MCPs'!$A$6:$A$19,0),FALSE))</f>
        <v>0</v>
      </c>
      <c r="M60" s="145">
        <f>IF(ISERROR(MATCH($A60,'CS Referral Capacity'!$A$7:$A$42,0)),0,(INDEX('CS Referral Capacity'!$B$7:$O$42,MATCH($A60,'CS Referral Capacity'!$A$7:$A$42,0),MATCH(M$56,'CS Referral Capacity'!$B$6:$O$6,0))) *HLOOKUP($A60, 'CS MCPs'!$B$6:$AK$19, MATCH($A$3,'CS MCPs'!$A$6:$A$19,0),FALSE))</f>
        <v>0</v>
      </c>
      <c r="N60" s="145">
        <f>IF(ISERROR(MATCH($A60,'CS Referral Capacity'!$A$7:$A$42,0)),0,(INDEX('CS Referral Capacity'!$B$7:$O$42,MATCH($A60,'CS Referral Capacity'!$A$7:$A$42,0),MATCH(N$56,'CS Referral Capacity'!$B$6:$O$6,0))) *HLOOKUP($A60, 'CS MCPs'!$B$6:$AK$19, MATCH($A$3,'CS MCPs'!$A$6:$A$19,0),FALSE))</f>
        <v>0</v>
      </c>
      <c r="O60" s="145">
        <f>IF(ISERROR(MATCH($A60,'CS Referral Capacity'!$A$7:$A$42,0)),0,(INDEX('CS Referral Capacity'!$B$7:$O$42,MATCH($A60,'CS Referral Capacity'!$A$7:$A$42,0),MATCH(O$56,'CS Referral Capacity'!$B$6:$O$6,0))) *HLOOKUP($A60, 'CS MCPs'!$B$6:$AK$19, MATCH($A$3,'CS MCPs'!$A$6:$A$19,0),FALSE))</f>
        <v>0</v>
      </c>
      <c r="P60" s="23">
        <f t="shared" si="4"/>
        <v>0</v>
      </c>
    </row>
    <row r="61" spans="1:16" x14ac:dyDescent="0.25">
      <c r="A61" t="s">
        <v>104</v>
      </c>
      <c r="B61" s="145">
        <f>IF(ISERROR(MATCH($A61,'CS Referral Capacity'!$A$7:$A$42,0)),0,(INDEX('CS Referral Capacity'!$B$7:$O$42,MATCH($A61,'CS Referral Capacity'!$A$7:$A$42,0),MATCH(B$56,'CS Referral Capacity'!$B$6:$O$6,0))) *HLOOKUP($A61, 'CS MCPs'!$B$6:$AK$19, MATCH($A$3,'CS MCPs'!$A$6:$A$19,0),FALSE))</f>
        <v>0</v>
      </c>
      <c r="C61" s="145">
        <f>IF(ISERROR(MATCH($A61,'CS Referral Capacity'!$A$7:$A$42,0)),0,(INDEX('CS Referral Capacity'!$B$7:$O$42,MATCH($A61,'CS Referral Capacity'!$A$7:$A$42,0),MATCH(C$56,'CS Referral Capacity'!$B$6:$O$6,0))) *HLOOKUP($A61, 'CS MCPs'!$B$6:$AK$19, MATCH($A$3,'CS MCPs'!$A$6:$A$19,0),FALSE))</f>
        <v>0</v>
      </c>
      <c r="D61" s="145">
        <f>IF(ISERROR(MATCH($A61,'CS Referral Capacity'!$A$7:$A$42,0)),0,(INDEX('CS Referral Capacity'!$B$7:$O$42,MATCH($A61,'CS Referral Capacity'!$A$7:$A$42,0),MATCH(D$56,'CS Referral Capacity'!$B$6:$O$6,0))) *HLOOKUP($A61, 'CS MCPs'!$B$6:$AK$19, MATCH($A$3,'CS MCPs'!$A$6:$A$19,0),FALSE))</f>
        <v>0</v>
      </c>
      <c r="E61" s="145">
        <f>IF(ISERROR(MATCH($A61,'CS Referral Capacity'!$A$7:$A$42,0)),0,(INDEX('CS Referral Capacity'!$B$7:$O$42,MATCH($A61,'CS Referral Capacity'!$A$7:$A$42,0),MATCH(E$56,'CS Referral Capacity'!$B$6:$O$6,0))) *HLOOKUP($A61, 'CS MCPs'!$B$6:$AK$19, MATCH($A$3,'CS MCPs'!$A$6:$A$19,0),FALSE))</f>
        <v>0</v>
      </c>
      <c r="F61" s="145">
        <f>IF(ISERROR(MATCH($A61,'CS Referral Capacity'!$A$7:$A$42,0)),0,(INDEX('CS Referral Capacity'!$B$7:$O$42,MATCH($A61,'CS Referral Capacity'!$A$7:$A$42,0),MATCH(F$56,'CS Referral Capacity'!$B$6:$O$6,0))) *HLOOKUP($A61, 'CS MCPs'!$B$6:$AK$19, MATCH($A$3,'CS MCPs'!$A$6:$A$19,0),FALSE))</f>
        <v>0</v>
      </c>
      <c r="G61" s="145">
        <f>IF(ISERROR(MATCH($A61,'CS Referral Capacity'!$A$7:$A$42,0)),0,(INDEX('CS Referral Capacity'!$B$7:$O$42,MATCH($A61,'CS Referral Capacity'!$A$7:$A$42,0),MATCH(G$56,'CS Referral Capacity'!$B$6:$O$6,0))) *HLOOKUP($A61, 'CS MCPs'!$B$6:$AK$19, MATCH($A$3,'CS MCPs'!$A$6:$A$19,0),FALSE))</f>
        <v>0</v>
      </c>
      <c r="H61" s="145">
        <f>IF(ISERROR(MATCH($A61,'CS Referral Capacity'!$A$7:$A$42,0)),0,(INDEX('CS Referral Capacity'!$B$7:$O$42,MATCH($A61,'CS Referral Capacity'!$A$7:$A$42,0),MATCH(H$56,'CS Referral Capacity'!$B$6:$O$6,0))) *HLOOKUP($A61, 'CS MCPs'!$B$6:$AK$19, MATCH($A$3,'CS MCPs'!$A$6:$A$19,0),FALSE))</f>
        <v>0</v>
      </c>
      <c r="I61" s="145">
        <f>IF(ISERROR(MATCH($A61,'CS Referral Capacity'!$A$7:$A$42,0)),0,(INDEX('CS Referral Capacity'!$B$7:$O$42,MATCH($A61,'CS Referral Capacity'!$A$7:$A$42,0),MATCH(I$56,'CS Referral Capacity'!$B$6:$O$6,0))) *HLOOKUP($A61, 'CS MCPs'!$B$6:$AK$19, MATCH($A$3,'CS MCPs'!$A$6:$A$19,0),FALSE))</f>
        <v>0</v>
      </c>
      <c r="J61" s="145">
        <f>IF(ISERROR(MATCH($A61,'CS Referral Capacity'!$A$7:$A$42,0)),0,(INDEX('CS Referral Capacity'!$B$7:$O$42,MATCH($A61,'CS Referral Capacity'!$A$7:$A$42,0),MATCH(J$56,'CS Referral Capacity'!$B$6:$O$6,0))) *HLOOKUP($A61, 'CS MCPs'!$B$6:$AK$19, MATCH($A$3,'CS MCPs'!$A$6:$A$19,0),FALSE))</f>
        <v>0</v>
      </c>
      <c r="K61" s="145">
        <f>IF(ISERROR(MATCH($A61,'CS Referral Capacity'!$A$7:$A$42,0)),0,(INDEX('CS Referral Capacity'!$B$7:$O$42,MATCH($A61,'CS Referral Capacity'!$A$7:$A$42,0),MATCH(K$56,'CS Referral Capacity'!$B$6:$O$6,0))) *HLOOKUP($A61, 'CS MCPs'!$B$6:$AK$19, MATCH($A$3,'CS MCPs'!$A$6:$A$19,0),FALSE))</f>
        <v>0</v>
      </c>
      <c r="L61" s="145">
        <f>IF(ISERROR(MATCH($A61,'CS Referral Capacity'!$A$7:$A$42,0)),0,(INDEX('CS Referral Capacity'!$B$7:$O$42,MATCH($A61,'CS Referral Capacity'!$A$7:$A$42,0),MATCH(L$56,'CS Referral Capacity'!$B$6:$O$6,0))) *HLOOKUP($A61, 'CS MCPs'!$B$6:$AK$19, MATCH($A$3,'CS MCPs'!$A$6:$A$19,0),FALSE))</f>
        <v>0</v>
      </c>
      <c r="M61" s="145">
        <f>IF(ISERROR(MATCH($A61,'CS Referral Capacity'!$A$7:$A$42,0)),0,(INDEX('CS Referral Capacity'!$B$7:$O$42,MATCH($A61,'CS Referral Capacity'!$A$7:$A$42,0),MATCH(M$56,'CS Referral Capacity'!$B$6:$O$6,0))) *HLOOKUP($A61, 'CS MCPs'!$B$6:$AK$19, MATCH($A$3,'CS MCPs'!$A$6:$A$19,0),FALSE))</f>
        <v>0</v>
      </c>
      <c r="N61" s="145">
        <f>IF(ISERROR(MATCH($A61,'CS Referral Capacity'!$A$7:$A$42,0)),0,(INDEX('CS Referral Capacity'!$B$7:$O$42,MATCH($A61,'CS Referral Capacity'!$A$7:$A$42,0),MATCH(N$56,'CS Referral Capacity'!$B$6:$O$6,0))) *HLOOKUP($A61, 'CS MCPs'!$B$6:$AK$19, MATCH($A$3,'CS MCPs'!$A$6:$A$19,0),FALSE))</f>
        <v>0</v>
      </c>
      <c r="O61" s="145">
        <f>IF(ISERROR(MATCH($A61,'CS Referral Capacity'!$A$7:$A$42,0)),0,(INDEX('CS Referral Capacity'!$B$7:$O$42,MATCH($A61,'CS Referral Capacity'!$A$7:$A$42,0),MATCH(O$56,'CS Referral Capacity'!$B$6:$O$6,0))) *HLOOKUP($A61, 'CS MCPs'!$B$6:$AK$19, MATCH($A$3,'CS MCPs'!$A$6:$A$19,0),FALSE))</f>
        <v>0</v>
      </c>
      <c r="P61" s="23">
        <f t="shared" si="4"/>
        <v>0</v>
      </c>
    </row>
    <row r="62" spans="1:16" x14ac:dyDescent="0.25">
      <c r="A62" t="s">
        <v>106</v>
      </c>
      <c r="B62" s="145">
        <f>IF(ISERROR(MATCH($A62,'CS Referral Capacity'!$A$7:$A$42,0)),0,(INDEX('CS Referral Capacity'!$B$7:$O$42,MATCH($A62,'CS Referral Capacity'!$A$7:$A$42,0),MATCH(B$56,'CS Referral Capacity'!$B$6:$O$6,0))) *HLOOKUP($A62, 'CS MCPs'!$B$6:$AK$19, MATCH($A$3,'CS MCPs'!$A$6:$A$19,0),FALSE))</f>
        <v>0</v>
      </c>
      <c r="C62" s="145">
        <f>IF(ISERROR(MATCH($A62,'CS Referral Capacity'!$A$7:$A$42,0)),0,(INDEX('CS Referral Capacity'!$B$7:$O$42,MATCH($A62,'CS Referral Capacity'!$A$7:$A$42,0),MATCH(C$56,'CS Referral Capacity'!$B$6:$O$6,0))) *HLOOKUP($A62, 'CS MCPs'!$B$6:$AK$19, MATCH($A$3,'CS MCPs'!$A$6:$A$19,0),FALSE))</f>
        <v>0</v>
      </c>
      <c r="D62" s="145">
        <f>IF(ISERROR(MATCH($A62,'CS Referral Capacity'!$A$7:$A$42,0)),0,(INDEX('CS Referral Capacity'!$B$7:$O$42,MATCH($A62,'CS Referral Capacity'!$A$7:$A$42,0),MATCH(D$56,'CS Referral Capacity'!$B$6:$O$6,0))) *HLOOKUP($A62, 'CS MCPs'!$B$6:$AK$19, MATCH($A$3,'CS MCPs'!$A$6:$A$19,0),FALSE))</f>
        <v>0</v>
      </c>
      <c r="E62" s="145">
        <f>IF(ISERROR(MATCH($A62,'CS Referral Capacity'!$A$7:$A$42,0)),0,(INDEX('CS Referral Capacity'!$B$7:$O$42,MATCH($A62,'CS Referral Capacity'!$A$7:$A$42,0),MATCH(E$56,'CS Referral Capacity'!$B$6:$O$6,0))) *HLOOKUP($A62, 'CS MCPs'!$B$6:$AK$19, MATCH($A$3,'CS MCPs'!$A$6:$A$19,0),FALSE))</f>
        <v>0</v>
      </c>
      <c r="F62" s="145">
        <f>IF(ISERROR(MATCH($A62,'CS Referral Capacity'!$A$7:$A$42,0)),0,(INDEX('CS Referral Capacity'!$B$7:$O$42,MATCH($A62,'CS Referral Capacity'!$A$7:$A$42,0),MATCH(F$56,'CS Referral Capacity'!$B$6:$O$6,0))) *HLOOKUP($A62, 'CS MCPs'!$B$6:$AK$19, MATCH($A$3,'CS MCPs'!$A$6:$A$19,0),FALSE))</f>
        <v>0</v>
      </c>
      <c r="G62" s="145">
        <f>IF(ISERROR(MATCH($A62,'CS Referral Capacity'!$A$7:$A$42,0)),0,(INDEX('CS Referral Capacity'!$B$7:$O$42,MATCH($A62,'CS Referral Capacity'!$A$7:$A$42,0),MATCH(G$56,'CS Referral Capacity'!$B$6:$O$6,0))) *HLOOKUP($A62, 'CS MCPs'!$B$6:$AK$19, MATCH($A$3,'CS MCPs'!$A$6:$A$19,0),FALSE))</f>
        <v>0</v>
      </c>
      <c r="H62" s="145">
        <f>IF(ISERROR(MATCH($A62,'CS Referral Capacity'!$A$7:$A$42,0)),0,(INDEX('CS Referral Capacity'!$B$7:$O$42,MATCH($A62,'CS Referral Capacity'!$A$7:$A$42,0),MATCH(H$56,'CS Referral Capacity'!$B$6:$O$6,0))) *HLOOKUP($A62, 'CS MCPs'!$B$6:$AK$19, MATCH($A$3,'CS MCPs'!$A$6:$A$19,0),FALSE))</f>
        <v>0</v>
      </c>
      <c r="I62" s="145">
        <f>IF(ISERROR(MATCH($A62,'CS Referral Capacity'!$A$7:$A$42,0)),0,(INDEX('CS Referral Capacity'!$B$7:$O$42,MATCH($A62,'CS Referral Capacity'!$A$7:$A$42,0),MATCH(I$56,'CS Referral Capacity'!$B$6:$O$6,0))) *HLOOKUP($A62, 'CS MCPs'!$B$6:$AK$19, MATCH($A$3,'CS MCPs'!$A$6:$A$19,0),FALSE))</f>
        <v>0</v>
      </c>
      <c r="J62" s="145">
        <f>IF(ISERROR(MATCH($A62,'CS Referral Capacity'!$A$7:$A$42,0)),0,(INDEX('CS Referral Capacity'!$B$7:$O$42,MATCH($A62,'CS Referral Capacity'!$A$7:$A$42,0),MATCH(J$56,'CS Referral Capacity'!$B$6:$O$6,0))) *HLOOKUP($A62, 'CS MCPs'!$B$6:$AK$19, MATCH($A$3,'CS MCPs'!$A$6:$A$19,0),FALSE))</f>
        <v>0</v>
      </c>
      <c r="K62" s="145">
        <f>IF(ISERROR(MATCH($A62,'CS Referral Capacity'!$A$7:$A$42,0)),0,(INDEX('CS Referral Capacity'!$B$7:$O$42,MATCH($A62,'CS Referral Capacity'!$A$7:$A$42,0),MATCH(K$56,'CS Referral Capacity'!$B$6:$O$6,0))) *HLOOKUP($A62, 'CS MCPs'!$B$6:$AK$19, MATCH($A$3,'CS MCPs'!$A$6:$A$19,0),FALSE))</f>
        <v>0</v>
      </c>
      <c r="L62" s="145">
        <f>IF(ISERROR(MATCH($A62,'CS Referral Capacity'!$A$7:$A$42,0)),0,(INDEX('CS Referral Capacity'!$B$7:$O$42,MATCH($A62,'CS Referral Capacity'!$A$7:$A$42,0),MATCH(L$56,'CS Referral Capacity'!$B$6:$O$6,0))) *HLOOKUP($A62, 'CS MCPs'!$B$6:$AK$19, MATCH($A$3,'CS MCPs'!$A$6:$A$19,0),FALSE))</f>
        <v>0</v>
      </c>
      <c r="M62" s="145">
        <f>IF(ISERROR(MATCH($A62,'CS Referral Capacity'!$A$7:$A$42,0)),0,(INDEX('CS Referral Capacity'!$B$7:$O$42,MATCH($A62,'CS Referral Capacity'!$A$7:$A$42,0),MATCH(M$56,'CS Referral Capacity'!$B$6:$O$6,0))) *HLOOKUP($A62, 'CS MCPs'!$B$6:$AK$19, MATCH($A$3,'CS MCPs'!$A$6:$A$19,0),FALSE))</f>
        <v>0</v>
      </c>
      <c r="N62" s="145">
        <f>IF(ISERROR(MATCH($A62,'CS Referral Capacity'!$A$7:$A$42,0)),0,(INDEX('CS Referral Capacity'!$B$7:$O$42,MATCH($A62,'CS Referral Capacity'!$A$7:$A$42,0),MATCH(N$56,'CS Referral Capacity'!$B$6:$O$6,0))) *HLOOKUP($A62, 'CS MCPs'!$B$6:$AK$19, MATCH($A$3,'CS MCPs'!$A$6:$A$19,0),FALSE))</f>
        <v>0</v>
      </c>
      <c r="O62" s="145">
        <f>IF(ISERROR(MATCH($A62,'CS Referral Capacity'!$A$7:$A$42,0)),0,(INDEX('CS Referral Capacity'!$B$7:$O$42,MATCH($A62,'CS Referral Capacity'!$A$7:$A$42,0),MATCH(O$56,'CS Referral Capacity'!$B$6:$O$6,0))) *HLOOKUP($A62, 'CS MCPs'!$B$6:$AK$19, MATCH($A$3,'CS MCPs'!$A$6:$A$19,0),FALSE))</f>
        <v>0</v>
      </c>
      <c r="P62" s="23">
        <f t="shared" si="4"/>
        <v>0</v>
      </c>
    </row>
    <row r="63" spans="1:16" x14ac:dyDescent="0.25">
      <c r="A63" t="s">
        <v>107</v>
      </c>
      <c r="B63" s="145">
        <f>IF(ISERROR(MATCH($A63,'CS Referral Capacity'!$A$7:$A$42,0)),0,(INDEX('CS Referral Capacity'!$B$7:$O$42,MATCH($A63,'CS Referral Capacity'!$A$7:$A$42,0),MATCH(B$56,'CS Referral Capacity'!$B$6:$O$6,0))) *HLOOKUP($A63, 'CS MCPs'!$B$6:$AK$19, MATCH($A$3,'CS MCPs'!$A$6:$A$19,0),FALSE))</f>
        <v>0</v>
      </c>
      <c r="C63" s="145">
        <f>IF(ISERROR(MATCH($A63,'CS Referral Capacity'!$A$7:$A$42,0)),0,(INDEX('CS Referral Capacity'!$B$7:$O$42,MATCH($A63,'CS Referral Capacity'!$A$7:$A$42,0),MATCH(C$56,'CS Referral Capacity'!$B$6:$O$6,0))) *HLOOKUP($A63, 'CS MCPs'!$B$6:$AK$19, MATCH($A$3,'CS MCPs'!$A$6:$A$19,0),FALSE))</f>
        <v>0</v>
      </c>
      <c r="D63" s="145">
        <f>IF(ISERROR(MATCH($A63,'CS Referral Capacity'!$A$7:$A$42,0)),0,(INDEX('CS Referral Capacity'!$B$7:$O$42,MATCH($A63,'CS Referral Capacity'!$A$7:$A$42,0),MATCH(D$56,'CS Referral Capacity'!$B$6:$O$6,0))) *HLOOKUP($A63, 'CS MCPs'!$B$6:$AK$19, MATCH($A$3,'CS MCPs'!$A$6:$A$19,0),FALSE))</f>
        <v>0</v>
      </c>
      <c r="E63" s="145">
        <f>IF(ISERROR(MATCH($A63,'CS Referral Capacity'!$A$7:$A$42,0)),0,(INDEX('CS Referral Capacity'!$B$7:$O$42,MATCH($A63,'CS Referral Capacity'!$A$7:$A$42,0),MATCH(E$56,'CS Referral Capacity'!$B$6:$O$6,0))) *HLOOKUP($A63, 'CS MCPs'!$B$6:$AK$19, MATCH($A$3,'CS MCPs'!$A$6:$A$19,0),FALSE))</f>
        <v>0</v>
      </c>
      <c r="F63" s="145">
        <f>IF(ISERROR(MATCH($A63,'CS Referral Capacity'!$A$7:$A$42,0)),0,(INDEX('CS Referral Capacity'!$B$7:$O$42,MATCH($A63,'CS Referral Capacity'!$A$7:$A$42,0),MATCH(F$56,'CS Referral Capacity'!$B$6:$O$6,0))) *HLOOKUP($A63, 'CS MCPs'!$B$6:$AK$19, MATCH($A$3,'CS MCPs'!$A$6:$A$19,0),FALSE))</f>
        <v>0</v>
      </c>
      <c r="G63" s="145">
        <f>IF(ISERROR(MATCH($A63,'CS Referral Capacity'!$A$7:$A$42,0)),0,(INDEX('CS Referral Capacity'!$B$7:$O$42,MATCH($A63,'CS Referral Capacity'!$A$7:$A$42,0),MATCH(G$56,'CS Referral Capacity'!$B$6:$O$6,0))) *HLOOKUP($A63, 'CS MCPs'!$B$6:$AK$19, MATCH($A$3,'CS MCPs'!$A$6:$A$19,0),FALSE))</f>
        <v>0</v>
      </c>
      <c r="H63" s="145">
        <f>IF(ISERROR(MATCH($A63,'CS Referral Capacity'!$A$7:$A$42,0)),0,(INDEX('CS Referral Capacity'!$B$7:$O$42,MATCH($A63,'CS Referral Capacity'!$A$7:$A$42,0),MATCH(H$56,'CS Referral Capacity'!$B$6:$O$6,0))) *HLOOKUP($A63, 'CS MCPs'!$B$6:$AK$19, MATCH($A$3,'CS MCPs'!$A$6:$A$19,0),FALSE))</f>
        <v>0</v>
      </c>
      <c r="I63" s="145">
        <f>IF(ISERROR(MATCH($A63,'CS Referral Capacity'!$A$7:$A$42,0)),0,(INDEX('CS Referral Capacity'!$B$7:$O$42,MATCH($A63,'CS Referral Capacity'!$A$7:$A$42,0),MATCH(I$56,'CS Referral Capacity'!$B$6:$O$6,0))) *HLOOKUP($A63, 'CS MCPs'!$B$6:$AK$19, MATCH($A$3,'CS MCPs'!$A$6:$A$19,0),FALSE))</f>
        <v>0</v>
      </c>
      <c r="J63" s="145">
        <f>IF(ISERROR(MATCH($A63,'CS Referral Capacity'!$A$7:$A$42,0)),0,(INDEX('CS Referral Capacity'!$B$7:$O$42,MATCH($A63,'CS Referral Capacity'!$A$7:$A$42,0),MATCH(J$56,'CS Referral Capacity'!$B$6:$O$6,0))) *HLOOKUP($A63, 'CS MCPs'!$B$6:$AK$19, MATCH($A$3,'CS MCPs'!$A$6:$A$19,0),FALSE))</f>
        <v>0</v>
      </c>
      <c r="K63" s="145">
        <f>IF(ISERROR(MATCH($A63,'CS Referral Capacity'!$A$7:$A$42,0)),0,(INDEX('CS Referral Capacity'!$B$7:$O$42,MATCH($A63,'CS Referral Capacity'!$A$7:$A$42,0),MATCH(K$56,'CS Referral Capacity'!$B$6:$O$6,0))) *HLOOKUP($A63, 'CS MCPs'!$B$6:$AK$19, MATCH($A$3,'CS MCPs'!$A$6:$A$19,0),FALSE))</f>
        <v>0</v>
      </c>
      <c r="L63" s="145">
        <f>IF(ISERROR(MATCH($A63,'CS Referral Capacity'!$A$7:$A$42,0)),0,(INDEX('CS Referral Capacity'!$B$7:$O$42,MATCH($A63,'CS Referral Capacity'!$A$7:$A$42,0),MATCH(L$56,'CS Referral Capacity'!$B$6:$O$6,0))) *HLOOKUP($A63, 'CS MCPs'!$B$6:$AK$19, MATCH($A$3,'CS MCPs'!$A$6:$A$19,0),FALSE))</f>
        <v>0</v>
      </c>
      <c r="M63" s="145">
        <f>IF(ISERROR(MATCH($A63,'CS Referral Capacity'!$A$7:$A$42,0)),0,(INDEX('CS Referral Capacity'!$B$7:$O$42,MATCH($A63,'CS Referral Capacity'!$A$7:$A$42,0),MATCH(M$56,'CS Referral Capacity'!$B$6:$O$6,0))) *HLOOKUP($A63, 'CS MCPs'!$B$6:$AK$19, MATCH($A$3,'CS MCPs'!$A$6:$A$19,0),FALSE))</f>
        <v>0</v>
      </c>
      <c r="N63" s="145">
        <f>IF(ISERROR(MATCH($A63,'CS Referral Capacity'!$A$7:$A$42,0)),0,(INDEX('CS Referral Capacity'!$B$7:$O$42,MATCH($A63,'CS Referral Capacity'!$A$7:$A$42,0),MATCH(N$56,'CS Referral Capacity'!$B$6:$O$6,0))) *HLOOKUP($A63, 'CS MCPs'!$B$6:$AK$19, MATCH($A$3,'CS MCPs'!$A$6:$A$19,0),FALSE))</f>
        <v>0</v>
      </c>
      <c r="O63" s="145">
        <f>IF(ISERROR(MATCH($A63,'CS Referral Capacity'!$A$7:$A$42,0)),0,(INDEX('CS Referral Capacity'!$B$7:$O$42,MATCH($A63,'CS Referral Capacity'!$A$7:$A$42,0),MATCH(O$56,'CS Referral Capacity'!$B$6:$O$6,0))) *HLOOKUP($A63, 'CS MCPs'!$B$6:$AK$19, MATCH($A$3,'CS MCPs'!$A$6:$A$19,0),FALSE))</f>
        <v>0</v>
      </c>
      <c r="P63" s="23">
        <f t="shared" si="4"/>
        <v>0</v>
      </c>
    </row>
    <row r="64" spans="1:16" x14ac:dyDescent="0.25">
      <c r="A64" t="s">
        <v>109</v>
      </c>
      <c r="B64" s="145">
        <f>IF(ISERROR(MATCH($A64,'CS Referral Capacity'!$A$7:$A$42,0)),0,(INDEX('CS Referral Capacity'!$B$7:$O$42,MATCH($A64,'CS Referral Capacity'!$A$7:$A$42,0),MATCH(B$56,'CS Referral Capacity'!$B$6:$O$6,0))) *HLOOKUP($A64, 'CS MCPs'!$B$6:$AK$19, MATCH($A$3,'CS MCPs'!$A$6:$A$19,0),FALSE))</f>
        <v>0</v>
      </c>
      <c r="C64" s="145">
        <f>IF(ISERROR(MATCH($A64,'CS Referral Capacity'!$A$7:$A$42,0)),0,(INDEX('CS Referral Capacity'!$B$7:$O$42,MATCH($A64,'CS Referral Capacity'!$A$7:$A$42,0),MATCH(C$56,'CS Referral Capacity'!$B$6:$O$6,0))) *HLOOKUP($A64, 'CS MCPs'!$B$6:$AK$19, MATCH($A$3,'CS MCPs'!$A$6:$A$19,0),FALSE))</f>
        <v>0</v>
      </c>
      <c r="D64" s="145">
        <f>IF(ISERROR(MATCH($A64,'CS Referral Capacity'!$A$7:$A$42,0)),0,(INDEX('CS Referral Capacity'!$B$7:$O$42,MATCH($A64,'CS Referral Capacity'!$A$7:$A$42,0),MATCH(D$56,'CS Referral Capacity'!$B$6:$O$6,0))) *HLOOKUP($A64, 'CS MCPs'!$B$6:$AK$19, MATCH($A$3,'CS MCPs'!$A$6:$A$19,0),FALSE))</f>
        <v>0</v>
      </c>
      <c r="E64" s="145">
        <f>IF(ISERROR(MATCH($A64,'CS Referral Capacity'!$A$7:$A$42,0)),0,(INDEX('CS Referral Capacity'!$B$7:$O$42,MATCH($A64,'CS Referral Capacity'!$A$7:$A$42,0),MATCH(E$56,'CS Referral Capacity'!$B$6:$O$6,0))) *HLOOKUP($A64, 'CS MCPs'!$B$6:$AK$19, MATCH($A$3,'CS MCPs'!$A$6:$A$19,0),FALSE))</f>
        <v>0</v>
      </c>
      <c r="F64" s="145">
        <f>IF(ISERROR(MATCH($A64,'CS Referral Capacity'!$A$7:$A$42,0)),0,(INDEX('CS Referral Capacity'!$B$7:$O$42,MATCH($A64,'CS Referral Capacity'!$A$7:$A$42,0),MATCH(F$56,'CS Referral Capacity'!$B$6:$O$6,0))) *HLOOKUP($A64, 'CS MCPs'!$B$6:$AK$19, MATCH($A$3,'CS MCPs'!$A$6:$A$19,0),FALSE))</f>
        <v>0</v>
      </c>
      <c r="G64" s="145">
        <f>IF(ISERROR(MATCH($A64,'CS Referral Capacity'!$A$7:$A$42,0)),0,(INDEX('CS Referral Capacity'!$B$7:$O$42,MATCH($A64,'CS Referral Capacity'!$A$7:$A$42,0),MATCH(G$56,'CS Referral Capacity'!$B$6:$O$6,0))) *HLOOKUP($A64, 'CS MCPs'!$B$6:$AK$19, MATCH($A$3,'CS MCPs'!$A$6:$A$19,0),FALSE))</f>
        <v>0</v>
      </c>
      <c r="H64" s="145">
        <f>IF(ISERROR(MATCH($A64,'CS Referral Capacity'!$A$7:$A$42,0)),0,(INDEX('CS Referral Capacity'!$B$7:$O$42,MATCH($A64,'CS Referral Capacity'!$A$7:$A$42,0),MATCH(H$56,'CS Referral Capacity'!$B$6:$O$6,0))) *HLOOKUP($A64, 'CS MCPs'!$B$6:$AK$19, MATCH($A$3,'CS MCPs'!$A$6:$A$19,0),FALSE))</f>
        <v>0</v>
      </c>
      <c r="I64" s="145">
        <f>IF(ISERROR(MATCH($A64,'CS Referral Capacity'!$A$7:$A$42,0)),0,(INDEX('CS Referral Capacity'!$B$7:$O$42,MATCH($A64,'CS Referral Capacity'!$A$7:$A$42,0),MATCH(I$56,'CS Referral Capacity'!$B$6:$O$6,0))) *HLOOKUP($A64, 'CS MCPs'!$B$6:$AK$19, MATCH($A$3,'CS MCPs'!$A$6:$A$19,0),FALSE))</f>
        <v>0</v>
      </c>
      <c r="J64" s="145">
        <f>IF(ISERROR(MATCH($A64,'CS Referral Capacity'!$A$7:$A$42,0)),0,(INDEX('CS Referral Capacity'!$B$7:$O$42,MATCH($A64,'CS Referral Capacity'!$A$7:$A$42,0),MATCH(J$56,'CS Referral Capacity'!$B$6:$O$6,0))) *HLOOKUP($A64, 'CS MCPs'!$B$6:$AK$19, MATCH($A$3,'CS MCPs'!$A$6:$A$19,0),FALSE))</f>
        <v>0</v>
      </c>
      <c r="K64" s="145">
        <f>IF(ISERROR(MATCH($A64,'CS Referral Capacity'!$A$7:$A$42,0)),0,(INDEX('CS Referral Capacity'!$B$7:$O$42,MATCH($A64,'CS Referral Capacity'!$A$7:$A$42,0),MATCH(K$56,'CS Referral Capacity'!$B$6:$O$6,0))) *HLOOKUP($A64, 'CS MCPs'!$B$6:$AK$19, MATCH($A$3,'CS MCPs'!$A$6:$A$19,0),FALSE))</f>
        <v>0</v>
      </c>
      <c r="L64" s="145">
        <f>IF(ISERROR(MATCH($A64,'CS Referral Capacity'!$A$7:$A$42,0)),0,(INDEX('CS Referral Capacity'!$B$7:$O$42,MATCH($A64,'CS Referral Capacity'!$A$7:$A$42,0),MATCH(L$56,'CS Referral Capacity'!$B$6:$O$6,0))) *HLOOKUP($A64, 'CS MCPs'!$B$6:$AK$19, MATCH($A$3,'CS MCPs'!$A$6:$A$19,0),FALSE))</f>
        <v>0</v>
      </c>
      <c r="M64" s="145">
        <f>IF(ISERROR(MATCH($A64,'CS Referral Capacity'!$A$7:$A$42,0)),0,(INDEX('CS Referral Capacity'!$B$7:$O$42,MATCH($A64,'CS Referral Capacity'!$A$7:$A$42,0),MATCH(M$56,'CS Referral Capacity'!$B$6:$O$6,0))) *HLOOKUP($A64, 'CS MCPs'!$B$6:$AK$19, MATCH($A$3,'CS MCPs'!$A$6:$A$19,0),FALSE))</f>
        <v>0</v>
      </c>
      <c r="N64" s="145">
        <f>IF(ISERROR(MATCH($A64,'CS Referral Capacity'!$A$7:$A$42,0)),0,(INDEX('CS Referral Capacity'!$B$7:$O$42,MATCH($A64,'CS Referral Capacity'!$A$7:$A$42,0),MATCH(N$56,'CS Referral Capacity'!$B$6:$O$6,0))) *HLOOKUP($A64, 'CS MCPs'!$B$6:$AK$19, MATCH($A$3,'CS MCPs'!$A$6:$A$19,0),FALSE))</f>
        <v>0</v>
      </c>
      <c r="O64" s="145">
        <f>IF(ISERROR(MATCH($A64,'CS Referral Capacity'!$A$7:$A$42,0)),0,(INDEX('CS Referral Capacity'!$B$7:$O$42,MATCH($A64,'CS Referral Capacity'!$A$7:$A$42,0),MATCH(O$56,'CS Referral Capacity'!$B$6:$O$6,0))) *HLOOKUP($A64, 'CS MCPs'!$B$6:$AK$19, MATCH($A$3,'CS MCPs'!$A$6:$A$19,0),FALSE))</f>
        <v>0</v>
      </c>
      <c r="P64" s="23">
        <f t="shared" si="4"/>
        <v>0</v>
      </c>
    </row>
    <row r="65" spans="1:16" x14ac:dyDescent="0.25">
      <c r="A65" t="s">
        <v>665</v>
      </c>
      <c r="B65" s="145">
        <f>IF(ISERROR(MATCH($A65,'CS Referral Capacity'!$A$7:$A$42,0)),0,(INDEX('CS Referral Capacity'!$B$7:$O$42,MATCH($A65,'CS Referral Capacity'!$A$7:$A$42,0),MATCH(B$56,'CS Referral Capacity'!$B$6:$O$6,0))) *HLOOKUP($A65, 'CS MCPs'!$B$6:$AK$19, MATCH($A$3,'CS MCPs'!$A$6:$A$19,0),FALSE))</f>
        <v>0</v>
      </c>
      <c r="C65" s="145">
        <f>IF(ISERROR(MATCH($A65,'CS Referral Capacity'!$A$7:$A$42,0)),0,(INDEX('CS Referral Capacity'!$B$7:$O$42,MATCH($A65,'CS Referral Capacity'!$A$7:$A$42,0),MATCH(C$56,'CS Referral Capacity'!$B$6:$O$6,0))) *HLOOKUP($A65, 'CS MCPs'!$B$6:$AK$19, MATCH($A$3,'CS MCPs'!$A$6:$A$19,0),FALSE))</f>
        <v>0</v>
      </c>
      <c r="D65" s="145">
        <f>IF(ISERROR(MATCH($A65,'CS Referral Capacity'!$A$7:$A$42,0)),0,(INDEX('CS Referral Capacity'!$B$7:$O$42,MATCH($A65,'CS Referral Capacity'!$A$7:$A$42,0),MATCH(D$56,'CS Referral Capacity'!$B$6:$O$6,0))) *HLOOKUP($A65, 'CS MCPs'!$B$6:$AK$19, MATCH($A$3,'CS MCPs'!$A$6:$A$19,0),FALSE))</f>
        <v>0</v>
      </c>
      <c r="E65" s="145">
        <f>IF(ISERROR(MATCH($A65,'CS Referral Capacity'!$A$7:$A$42,0)),0,(INDEX('CS Referral Capacity'!$B$7:$O$42,MATCH($A65,'CS Referral Capacity'!$A$7:$A$42,0),MATCH(E$56,'CS Referral Capacity'!$B$6:$O$6,0))) *HLOOKUP($A65, 'CS MCPs'!$B$6:$AK$19, MATCH($A$3,'CS MCPs'!$A$6:$A$19,0),FALSE))</f>
        <v>0</v>
      </c>
      <c r="F65" s="145">
        <f>IF(ISERROR(MATCH($A65,'CS Referral Capacity'!$A$7:$A$42,0)),0,(INDEX('CS Referral Capacity'!$B$7:$O$42,MATCH($A65,'CS Referral Capacity'!$A$7:$A$42,0),MATCH(F$56,'CS Referral Capacity'!$B$6:$O$6,0))) *HLOOKUP($A65, 'CS MCPs'!$B$6:$AK$19, MATCH($A$3,'CS MCPs'!$A$6:$A$19,0),FALSE))</f>
        <v>0</v>
      </c>
      <c r="G65" s="145">
        <f>IF(ISERROR(MATCH($A65,'CS Referral Capacity'!$A$7:$A$42,0)),0,(INDEX('CS Referral Capacity'!$B$7:$O$42,MATCH($A65,'CS Referral Capacity'!$A$7:$A$42,0),MATCH(G$56,'CS Referral Capacity'!$B$6:$O$6,0))) *HLOOKUP($A65, 'CS MCPs'!$B$6:$AK$19, MATCH($A$3,'CS MCPs'!$A$6:$A$19,0),FALSE))</f>
        <v>0</v>
      </c>
      <c r="H65" s="145">
        <f>IF(ISERROR(MATCH($A65,'CS Referral Capacity'!$A$7:$A$42,0)),0,(INDEX('CS Referral Capacity'!$B$7:$O$42,MATCH($A65,'CS Referral Capacity'!$A$7:$A$42,0),MATCH(H$56,'CS Referral Capacity'!$B$6:$O$6,0))) *HLOOKUP($A65, 'CS MCPs'!$B$6:$AK$19, MATCH($A$3,'CS MCPs'!$A$6:$A$19,0),FALSE))</f>
        <v>0</v>
      </c>
      <c r="I65" s="145">
        <f>IF(ISERROR(MATCH($A65,'CS Referral Capacity'!$A$7:$A$42,0)),0,(INDEX('CS Referral Capacity'!$B$7:$O$42,MATCH($A65,'CS Referral Capacity'!$A$7:$A$42,0),MATCH(I$56,'CS Referral Capacity'!$B$6:$O$6,0))) *HLOOKUP($A65, 'CS MCPs'!$B$6:$AK$19, MATCH($A$3,'CS MCPs'!$A$6:$A$19,0),FALSE))</f>
        <v>0</v>
      </c>
      <c r="J65" s="145">
        <f>IF(ISERROR(MATCH($A65,'CS Referral Capacity'!$A$7:$A$42,0)),0,(INDEX('CS Referral Capacity'!$B$7:$O$42,MATCH($A65,'CS Referral Capacity'!$A$7:$A$42,0),MATCH(J$56,'CS Referral Capacity'!$B$6:$O$6,0))) *HLOOKUP($A65, 'CS MCPs'!$B$6:$AK$19, MATCH($A$3,'CS MCPs'!$A$6:$A$19,0),FALSE))</f>
        <v>0</v>
      </c>
      <c r="K65" s="145">
        <f>IF(ISERROR(MATCH($A65,'CS Referral Capacity'!$A$7:$A$42,0)),0,(INDEX('CS Referral Capacity'!$B$7:$O$42,MATCH($A65,'CS Referral Capacity'!$A$7:$A$42,0),MATCH(K$56,'CS Referral Capacity'!$B$6:$O$6,0))) *HLOOKUP($A65, 'CS MCPs'!$B$6:$AK$19, MATCH($A$3,'CS MCPs'!$A$6:$A$19,0),FALSE))</f>
        <v>0</v>
      </c>
      <c r="L65" s="145">
        <f>IF(ISERROR(MATCH($A65,'CS Referral Capacity'!$A$7:$A$42,0)),0,(INDEX('CS Referral Capacity'!$B$7:$O$42,MATCH($A65,'CS Referral Capacity'!$A$7:$A$42,0),MATCH(L$56,'CS Referral Capacity'!$B$6:$O$6,0))) *HLOOKUP($A65, 'CS MCPs'!$B$6:$AK$19, MATCH($A$3,'CS MCPs'!$A$6:$A$19,0),FALSE))</f>
        <v>0</v>
      </c>
      <c r="M65" s="145">
        <f>IF(ISERROR(MATCH($A65,'CS Referral Capacity'!$A$7:$A$42,0)),0,(INDEX('CS Referral Capacity'!$B$7:$O$42,MATCH($A65,'CS Referral Capacity'!$A$7:$A$42,0),MATCH(M$56,'CS Referral Capacity'!$B$6:$O$6,0))) *HLOOKUP($A65, 'CS MCPs'!$B$6:$AK$19, MATCH($A$3,'CS MCPs'!$A$6:$A$19,0),FALSE))</f>
        <v>0</v>
      </c>
      <c r="N65" s="145">
        <f>IF(ISERROR(MATCH($A65,'CS Referral Capacity'!$A$7:$A$42,0)),0,(INDEX('CS Referral Capacity'!$B$7:$O$42,MATCH($A65,'CS Referral Capacity'!$A$7:$A$42,0),MATCH(N$56,'CS Referral Capacity'!$B$6:$O$6,0))) *HLOOKUP($A65, 'CS MCPs'!$B$6:$AK$19, MATCH($A$3,'CS MCPs'!$A$6:$A$19,0),FALSE))</f>
        <v>0</v>
      </c>
      <c r="O65" s="145">
        <f>IF(ISERROR(MATCH($A65,'CS Referral Capacity'!$A$7:$A$42,0)),0,(INDEX('CS Referral Capacity'!$B$7:$O$42,MATCH($A65,'CS Referral Capacity'!$A$7:$A$42,0),MATCH(O$56,'CS Referral Capacity'!$B$6:$O$6,0))) *HLOOKUP($A65, 'CS MCPs'!$B$6:$AK$19, MATCH($A$3,'CS MCPs'!$A$6:$A$19,0),FALSE))</f>
        <v>0</v>
      </c>
      <c r="P65" s="23">
        <f t="shared" si="4"/>
        <v>0</v>
      </c>
    </row>
    <row r="66" spans="1:16" x14ac:dyDescent="0.25">
      <c r="A66" t="s">
        <v>110</v>
      </c>
      <c r="B66" s="145">
        <f>IF(ISERROR(MATCH($A66,'CS Referral Capacity'!$A$7:$A$42,0)),0,(INDEX('CS Referral Capacity'!$B$7:$O$42,MATCH($A66,'CS Referral Capacity'!$A$7:$A$42,0),MATCH(B$56,'CS Referral Capacity'!$B$6:$O$6,0))) *HLOOKUP($A66, 'CS MCPs'!$B$6:$AK$19, MATCH($A$3,'CS MCPs'!$A$6:$A$19,0),FALSE))</f>
        <v>0</v>
      </c>
      <c r="C66" s="145">
        <f>IF(ISERROR(MATCH($A66,'CS Referral Capacity'!$A$7:$A$42,0)),0,(INDEX('CS Referral Capacity'!$B$7:$O$42,MATCH($A66,'CS Referral Capacity'!$A$7:$A$42,0),MATCH(C$56,'CS Referral Capacity'!$B$6:$O$6,0))) *HLOOKUP($A66, 'CS MCPs'!$B$6:$AK$19, MATCH($A$3,'CS MCPs'!$A$6:$A$19,0),FALSE))</f>
        <v>0</v>
      </c>
      <c r="D66" s="145">
        <f>IF(ISERROR(MATCH($A66,'CS Referral Capacity'!$A$7:$A$42,0)),0,(INDEX('CS Referral Capacity'!$B$7:$O$42,MATCH($A66,'CS Referral Capacity'!$A$7:$A$42,0),MATCH(D$56,'CS Referral Capacity'!$B$6:$O$6,0))) *HLOOKUP($A66, 'CS MCPs'!$B$6:$AK$19, MATCH($A$3,'CS MCPs'!$A$6:$A$19,0),FALSE))</f>
        <v>0</v>
      </c>
      <c r="E66" s="145">
        <f>IF(ISERROR(MATCH($A66,'CS Referral Capacity'!$A$7:$A$42,0)),0,(INDEX('CS Referral Capacity'!$B$7:$O$42,MATCH($A66,'CS Referral Capacity'!$A$7:$A$42,0),MATCH(E$56,'CS Referral Capacity'!$B$6:$O$6,0))) *HLOOKUP($A66, 'CS MCPs'!$B$6:$AK$19, MATCH($A$3,'CS MCPs'!$A$6:$A$19,0),FALSE))</f>
        <v>0</v>
      </c>
      <c r="F66" s="145">
        <f>IF(ISERROR(MATCH($A66,'CS Referral Capacity'!$A$7:$A$42,0)),0,(INDEX('CS Referral Capacity'!$B$7:$O$42,MATCH($A66,'CS Referral Capacity'!$A$7:$A$42,0),MATCH(F$56,'CS Referral Capacity'!$B$6:$O$6,0))) *HLOOKUP($A66, 'CS MCPs'!$B$6:$AK$19, MATCH($A$3,'CS MCPs'!$A$6:$A$19,0),FALSE))</f>
        <v>0</v>
      </c>
      <c r="G66" s="145">
        <f>IF(ISERROR(MATCH($A66,'CS Referral Capacity'!$A$7:$A$42,0)),0,(INDEX('CS Referral Capacity'!$B$7:$O$42,MATCH($A66,'CS Referral Capacity'!$A$7:$A$42,0),MATCH(G$56,'CS Referral Capacity'!$B$6:$O$6,0))) *HLOOKUP($A66, 'CS MCPs'!$B$6:$AK$19, MATCH($A$3,'CS MCPs'!$A$6:$A$19,0),FALSE))</f>
        <v>0</v>
      </c>
      <c r="H66" s="145">
        <f>IF(ISERROR(MATCH($A66,'CS Referral Capacity'!$A$7:$A$42,0)),0,(INDEX('CS Referral Capacity'!$B$7:$O$42,MATCH($A66,'CS Referral Capacity'!$A$7:$A$42,0),MATCH(H$56,'CS Referral Capacity'!$B$6:$O$6,0))) *HLOOKUP($A66, 'CS MCPs'!$B$6:$AK$19, MATCH($A$3,'CS MCPs'!$A$6:$A$19,0),FALSE))</f>
        <v>0</v>
      </c>
      <c r="I66" s="145">
        <f>IF(ISERROR(MATCH($A66,'CS Referral Capacity'!$A$7:$A$42,0)),0,(INDEX('CS Referral Capacity'!$B$7:$O$42,MATCH($A66,'CS Referral Capacity'!$A$7:$A$42,0),MATCH(I$56,'CS Referral Capacity'!$B$6:$O$6,0))) *HLOOKUP($A66, 'CS MCPs'!$B$6:$AK$19, MATCH($A$3,'CS MCPs'!$A$6:$A$19,0),FALSE))</f>
        <v>0</v>
      </c>
      <c r="J66" s="145">
        <f>IF(ISERROR(MATCH($A66,'CS Referral Capacity'!$A$7:$A$42,0)),0,(INDEX('CS Referral Capacity'!$B$7:$O$42,MATCH($A66,'CS Referral Capacity'!$A$7:$A$42,0),MATCH(J$56,'CS Referral Capacity'!$B$6:$O$6,0))) *HLOOKUP($A66, 'CS MCPs'!$B$6:$AK$19, MATCH($A$3,'CS MCPs'!$A$6:$A$19,0),FALSE))</f>
        <v>0</v>
      </c>
      <c r="K66" s="145">
        <f>IF(ISERROR(MATCH($A66,'CS Referral Capacity'!$A$7:$A$42,0)),0,(INDEX('CS Referral Capacity'!$B$7:$O$42,MATCH($A66,'CS Referral Capacity'!$A$7:$A$42,0),MATCH(K$56,'CS Referral Capacity'!$B$6:$O$6,0))) *HLOOKUP($A66, 'CS MCPs'!$B$6:$AK$19, MATCH($A$3,'CS MCPs'!$A$6:$A$19,0),FALSE))</f>
        <v>0</v>
      </c>
      <c r="L66" s="145">
        <f>IF(ISERROR(MATCH($A66,'CS Referral Capacity'!$A$7:$A$42,0)),0,(INDEX('CS Referral Capacity'!$B$7:$O$42,MATCH($A66,'CS Referral Capacity'!$A$7:$A$42,0),MATCH(L$56,'CS Referral Capacity'!$B$6:$O$6,0))) *HLOOKUP($A66, 'CS MCPs'!$B$6:$AK$19, MATCH($A$3,'CS MCPs'!$A$6:$A$19,0),FALSE))</f>
        <v>0</v>
      </c>
      <c r="M66" s="145">
        <f>IF(ISERROR(MATCH($A66,'CS Referral Capacity'!$A$7:$A$42,0)),0,(INDEX('CS Referral Capacity'!$B$7:$O$42,MATCH($A66,'CS Referral Capacity'!$A$7:$A$42,0),MATCH(M$56,'CS Referral Capacity'!$B$6:$O$6,0))) *HLOOKUP($A66, 'CS MCPs'!$B$6:$AK$19, MATCH($A$3,'CS MCPs'!$A$6:$A$19,0),FALSE))</f>
        <v>0</v>
      </c>
      <c r="N66" s="145">
        <f>IF(ISERROR(MATCH($A66,'CS Referral Capacity'!$A$7:$A$42,0)),0,(INDEX('CS Referral Capacity'!$B$7:$O$42,MATCH($A66,'CS Referral Capacity'!$A$7:$A$42,0),MATCH(N$56,'CS Referral Capacity'!$B$6:$O$6,0))) *HLOOKUP($A66, 'CS MCPs'!$B$6:$AK$19, MATCH($A$3,'CS MCPs'!$A$6:$A$19,0),FALSE))</f>
        <v>0</v>
      </c>
      <c r="O66" s="145">
        <f>IF(ISERROR(MATCH($A66,'CS Referral Capacity'!$A$7:$A$42,0)),0,(INDEX('CS Referral Capacity'!$B$7:$O$42,MATCH($A66,'CS Referral Capacity'!$A$7:$A$42,0),MATCH(O$56,'CS Referral Capacity'!$B$6:$O$6,0))) *HLOOKUP($A66, 'CS MCPs'!$B$6:$AK$19, MATCH($A$3,'CS MCPs'!$A$6:$A$19,0),FALSE))</f>
        <v>0</v>
      </c>
      <c r="P66" s="23">
        <f t="shared" si="4"/>
        <v>0</v>
      </c>
    </row>
    <row r="67" spans="1:16" x14ac:dyDescent="0.25">
      <c r="A67" t="s">
        <v>663</v>
      </c>
      <c r="B67" s="145">
        <f>IF(ISERROR(MATCH($A67,'CS Referral Capacity'!$A$7:$A$42,0)),0,(INDEX('CS Referral Capacity'!$B$7:$O$42,MATCH($A67,'CS Referral Capacity'!$A$7:$A$42,0),MATCH(B$56,'CS Referral Capacity'!$B$6:$O$6,0))) *HLOOKUP($A67, 'CS MCPs'!$B$6:$AK$19, MATCH($A$3,'CS MCPs'!$A$6:$A$19,0),FALSE))</f>
        <v>0</v>
      </c>
      <c r="C67" s="145">
        <f>IF(ISERROR(MATCH($A67,'CS Referral Capacity'!$A$7:$A$42,0)),0,(INDEX('CS Referral Capacity'!$B$7:$O$42,MATCH($A67,'CS Referral Capacity'!$A$7:$A$42,0),MATCH(C$56,'CS Referral Capacity'!$B$6:$O$6,0))) *HLOOKUP($A67, 'CS MCPs'!$B$6:$AK$19, MATCH($A$3,'CS MCPs'!$A$6:$A$19,0),FALSE))</f>
        <v>0</v>
      </c>
      <c r="D67" s="145">
        <f>IF(ISERROR(MATCH($A67,'CS Referral Capacity'!$A$7:$A$42,0)),0,(INDEX('CS Referral Capacity'!$B$7:$O$42,MATCH($A67,'CS Referral Capacity'!$A$7:$A$42,0),MATCH(D$56,'CS Referral Capacity'!$B$6:$O$6,0))) *HLOOKUP($A67, 'CS MCPs'!$B$6:$AK$19, MATCH($A$3,'CS MCPs'!$A$6:$A$19,0),FALSE))</f>
        <v>0</v>
      </c>
      <c r="E67" s="145">
        <f>IF(ISERROR(MATCH($A67,'CS Referral Capacity'!$A$7:$A$42,0)),0,(INDEX('CS Referral Capacity'!$B$7:$O$42,MATCH($A67,'CS Referral Capacity'!$A$7:$A$42,0),MATCH(E$56,'CS Referral Capacity'!$B$6:$O$6,0))) *HLOOKUP($A67, 'CS MCPs'!$B$6:$AK$19, MATCH($A$3,'CS MCPs'!$A$6:$A$19,0),FALSE))</f>
        <v>0</v>
      </c>
      <c r="F67" s="145">
        <f>IF(ISERROR(MATCH($A67,'CS Referral Capacity'!$A$7:$A$42,0)),0,(INDEX('CS Referral Capacity'!$B$7:$O$42,MATCH($A67,'CS Referral Capacity'!$A$7:$A$42,0),MATCH(F$56,'CS Referral Capacity'!$B$6:$O$6,0))) *HLOOKUP($A67, 'CS MCPs'!$B$6:$AK$19, MATCH($A$3,'CS MCPs'!$A$6:$A$19,0),FALSE))</f>
        <v>0</v>
      </c>
      <c r="G67" s="145">
        <f>IF(ISERROR(MATCH($A67,'CS Referral Capacity'!$A$7:$A$42,0)),0,(INDEX('CS Referral Capacity'!$B$7:$O$42,MATCH($A67,'CS Referral Capacity'!$A$7:$A$42,0),MATCH(G$56,'CS Referral Capacity'!$B$6:$O$6,0))) *HLOOKUP($A67, 'CS MCPs'!$B$6:$AK$19, MATCH($A$3,'CS MCPs'!$A$6:$A$19,0),FALSE))</f>
        <v>0</v>
      </c>
      <c r="H67" s="145">
        <f>IF(ISERROR(MATCH($A67,'CS Referral Capacity'!$A$7:$A$42,0)),0,(INDEX('CS Referral Capacity'!$B$7:$O$42,MATCH($A67,'CS Referral Capacity'!$A$7:$A$42,0),MATCH(H$56,'CS Referral Capacity'!$B$6:$O$6,0))) *HLOOKUP($A67, 'CS MCPs'!$B$6:$AK$19, MATCH($A$3,'CS MCPs'!$A$6:$A$19,0),FALSE))</f>
        <v>0</v>
      </c>
      <c r="I67" s="145">
        <f>IF(ISERROR(MATCH($A67,'CS Referral Capacity'!$A$7:$A$42,0)),0,(INDEX('CS Referral Capacity'!$B$7:$O$42,MATCH($A67,'CS Referral Capacity'!$A$7:$A$42,0),MATCH(I$56,'CS Referral Capacity'!$B$6:$O$6,0))) *HLOOKUP($A67, 'CS MCPs'!$B$6:$AK$19, MATCH($A$3,'CS MCPs'!$A$6:$A$19,0),FALSE))</f>
        <v>0</v>
      </c>
      <c r="J67" s="145">
        <f>IF(ISERROR(MATCH($A67,'CS Referral Capacity'!$A$7:$A$42,0)),0,(INDEX('CS Referral Capacity'!$B$7:$O$42,MATCH($A67,'CS Referral Capacity'!$A$7:$A$42,0),MATCH(J$56,'CS Referral Capacity'!$B$6:$O$6,0))) *HLOOKUP($A67, 'CS MCPs'!$B$6:$AK$19, MATCH($A$3,'CS MCPs'!$A$6:$A$19,0),FALSE))</f>
        <v>0</v>
      </c>
      <c r="K67" s="145">
        <f>IF(ISERROR(MATCH($A67,'CS Referral Capacity'!$A$7:$A$42,0)),0,(INDEX('CS Referral Capacity'!$B$7:$O$42,MATCH($A67,'CS Referral Capacity'!$A$7:$A$42,0),MATCH(K$56,'CS Referral Capacity'!$B$6:$O$6,0))) *HLOOKUP($A67, 'CS MCPs'!$B$6:$AK$19, MATCH($A$3,'CS MCPs'!$A$6:$A$19,0),FALSE))</f>
        <v>0</v>
      </c>
      <c r="L67" s="145">
        <f>IF(ISERROR(MATCH($A67,'CS Referral Capacity'!$A$7:$A$42,0)),0,(INDEX('CS Referral Capacity'!$B$7:$O$42,MATCH($A67,'CS Referral Capacity'!$A$7:$A$42,0),MATCH(L$56,'CS Referral Capacity'!$B$6:$O$6,0))) *HLOOKUP($A67, 'CS MCPs'!$B$6:$AK$19, MATCH($A$3,'CS MCPs'!$A$6:$A$19,0),FALSE))</f>
        <v>0</v>
      </c>
      <c r="M67" s="145">
        <f>IF(ISERROR(MATCH($A67,'CS Referral Capacity'!$A$7:$A$42,0)),0,(INDEX('CS Referral Capacity'!$B$7:$O$42,MATCH($A67,'CS Referral Capacity'!$A$7:$A$42,0),MATCH(M$56,'CS Referral Capacity'!$B$6:$O$6,0))) *HLOOKUP($A67, 'CS MCPs'!$B$6:$AK$19, MATCH($A$3,'CS MCPs'!$A$6:$A$19,0),FALSE))</f>
        <v>0</v>
      </c>
      <c r="N67" s="145">
        <f>IF(ISERROR(MATCH($A67,'CS Referral Capacity'!$A$7:$A$42,0)),0,(INDEX('CS Referral Capacity'!$B$7:$O$42,MATCH($A67,'CS Referral Capacity'!$A$7:$A$42,0),MATCH(N$56,'CS Referral Capacity'!$B$6:$O$6,0))) *HLOOKUP($A67, 'CS MCPs'!$B$6:$AK$19, MATCH($A$3,'CS MCPs'!$A$6:$A$19,0),FALSE))</f>
        <v>0</v>
      </c>
      <c r="O67" s="145">
        <f>IF(ISERROR(MATCH($A67,'CS Referral Capacity'!$A$7:$A$42,0)),0,(INDEX('CS Referral Capacity'!$B$7:$O$42,MATCH($A67,'CS Referral Capacity'!$A$7:$A$42,0),MATCH(O$56,'CS Referral Capacity'!$B$6:$O$6,0))) *HLOOKUP($A67, 'CS MCPs'!$B$6:$AK$19, MATCH($A$3,'CS MCPs'!$A$6:$A$19,0),FALSE))</f>
        <v>0</v>
      </c>
      <c r="P67" s="23">
        <f t="shared" si="4"/>
        <v>0</v>
      </c>
    </row>
    <row r="68" spans="1:16" x14ac:dyDescent="0.25">
      <c r="A68" t="s">
        <v>111</v>
      </c>
      <c r="B68" s="145">
        <f>IF(ISERROR(MATCH($A68,'CS Referral Capacity'!$A$7:$A$42,0)),0,(INDEX('CS Referral Capacity'!$B$7:$O$42,MATCH($A68,'CS Referral Capacity'!$A$7:$A$42,0),MATCH(B$56,'CS Referral Capacity'!$B$6:$O$6,0))) *HLOOKUP($A68, 'CS MCPs'!$B$6:$AK$19, MATCH($A$3,'CS MCPs'!$A$6:$A$19,0),FALSE))</f>
        <v>0</v>
      </c>
      <c r="C68" s="145">
        <f>IF(ISERROR(MATCH($A68,'CS Referral Capacity'!$A$7:$A$42,0)),0,(INDEX('CS Referral Capacity'!$B$7:$O$42,MATCH($A68,'CS Referral Capacity'!$A$7:$A$42,0),MATCH(C$56,'CS Referral Capacity'!$B$6:$O$6,0))) *HLOOKUP($A68, 'CS MCPs'!$B$6:$AK$19, MATCH($A$3,'CS MCPs'!$A$6:$A$19,0),FALSE))</f>
        <v>0</v>
      </c>
      <c r="D68" s="145">
        <f>IF(ISERROR(MATCH($A68,'CS Referral Capacity'!$A$7:$A$42,0)),0,(INDEX('CS Referral Capacity'!$B$7:$O$42,MATCH($A68,'CS Referral Capacity'!$A$7:$A$42,0),MATCH(D$56,'CS Referral Capacity'!$B$6:$O$6,0))) *HLOOKUP($A68, 'CS MCPs'!$B$6:$AK$19, MATCH($A$3,'CS MCPs'!$A$6:$A$19,0),FALSE))</f>
        <v>0</v>
      </c>
      <c r="E68" s="145">
        <f>IF(ISERROR(MATCH($A68,'CS Referral Capacity'!$A$7:$A$42,0)),0,(INDEX('CS Referral Capacity'!$B$7:$O$42,MATCH($A68,'CS Referral Capacity'!$A$7:$A$42,0),MATCH(E$56,'CS Referral Capacity'!$B$6:$O$6,0))) *HLOOKUP($A68, 'CS MCPs'!$B$6:$AK$19, MATCH($A$3,'CS MCPs'!$A$6:$A$19,0),FALSE))</f>
        <v>0</v>
      </c>
      <c r="F68" s="145">
        <f>IF(ISERROR(MATCH($A68,'CS Referral Capacity'!$A$7:$A$42,0)),0,(INDEX('CS Referral Capacity'!$B$7:$O$42,MATCH($A68,'CS Referral Capacity'!$A$7:$A$42,0),MATCH(F$56,'CS Referral Capacity'!$B$6:$O$6,0))) *HLOOKUP($A68, 'CS MCPs'!$B$6:$AK$19, MATCH($A$3,'CS MCPs'!$A$6:$A$19,0),FALSE))</f>
        <v>0</v>
      </c>
      <c r="G68" s="145">
        <f>IF(ISERROR(MATCH($A68,'CS Referral Capacity'!$A$7:$A$42,0)),0,(INDEX('CS Referral Capacity'!$B$7:$O$42,MATCH($A68,'CS Referral Capacity'!$A$7:$A$42,0),MATCH(G$56,'CS Referral Capacity'!$B$6:$O$6,0))) *HLOOKUP($A68, 'CS MCPs'!$B$6:$AK$19, MATCH($A$3,'CS MCPs'!$A$6:$A$19,0),FALSE))</f>
        <v>0</v>
      </c>
      <c r="H68" s="145">
        <f>IF(ISERROR(MATCH($A68,'CS Referral Capacity'!$A$7:$A$42,0)),0,(INDEX('CS Referral Capacity'!$B$7:$O$42,MATCH($A68,'CS Referral Capacity'!$A$7:$A$42,0),MATCH(H$56,'CS Referral Capacity'!$B$6:$O$6,0))) *HLOOKUP($A68, 'CS MCPs'!$B$6:$AK$19, MATCH($A$3,'CS MCPs'!$A$6:$A$19,0),FALSE))</f>
        <v>0</v>
      </c>
      <c r="I68" s="145">
        <f>IF(ISERROR(MATCH($A68,'CS Referral Capacity'!$A$7:$A$42,0)),0,(INDEX('CS Referral Capacity'!$B$7:$O$42,MATCH($A68,'CS Referral Capacity'!$A$7:$A$42,0),MATCH(I$56,'CS Referral Capacity'!$B$6:$O$6,0))) *HLOOKUP($A68, 'CS MCPs'!$B$6:$AK$19, MATCH($A$3,'CS MCPs'!$A$6:$A$19,0),FALSE))</f>
        <v>0</v>
      </c>
      <c r="J68" s="145">
        <f>IF(ISERROR(MATCH($A68,'CS Referral Capacity'!$A$7:$A$42,0)),0,(INDEX('CS Referral Capacity'!$B$7:$O$42,MATCH($A68,'CS Referral Capacity'!$A$7:$A$42,0),MATCH(J$56,'CS Referral Capacity'!$B$6:$O$6,0))) *HLOOKUP($A68, 'CS MCPs'!$B$6:$AK$19, MATCH($A$3,'CS MCPs'!$A$6:$A$19,0),FALSE))</f>
        <v>0</v>
      </c>
      <c r="K68" s="145">
        <f>IF(ISERROR(MATCH($A68,'CS Referral Capacity'!$A$7:$A$42,0)),0,(INDEX('CS Referral Capacity'!$B$7:$O$42,MATCH($A68,'CS Referral Capacity'!$A$7:$A$42,0),MATCH(K$56,'CS Referral Capacity'!$B$6:$O$6,0))) *HLOOKUP($A68, 'CS MCPs'!$B$6:$AK$19, MATCH($A$3,'CS MCPs'!$A$6:$A$19,0),FALSE))</f>
        <v>0</v>
      </c>
      <c r="L68" s="145">
        <f>IF(ISERROR(MATCH($A68,'CS Referral Capacity'!$A$7:$A$42,0)),0,(INDEX('CS Referral Capacity'!$B$7:$O$42,MATCH($A68,'CS Referral Capacity'!$A$7:$A$42,0),MATCH(L$56,'CS Referral Capacity'!$B$6:$O$6,0))) *HLOOKUP($A68, 'CS MCPs'!$B$6:$AK$19, MATCH($A$3,'CS MCPs'!$A$6:$A$19,0),FALSE))</f>
        <v>0</v>
      </c>
      <c r="M68" s="145">
        <f>IF(ISERROR(MATCH($A68,'CS Referral Capacity'!$A$7:$A$42,0)),0,(INDEX('CS Referral Capacity'!$B$7:$O$42,MATCH($A68,'CS Referral Capacity'!$A$7:$A$42,0),MATCH(M$56,'CS Referral Capacity'!$B$6:$O$6,0))) *HLOOKUP($A68, 'CS MCPs'!$B$6:$AK$19, MATCH($A$3,'CS MCPs'!$A$6:$A$19,0),FALSE))</f>
        <v>0</v>
      </c>
      <c r="N68" s="145">
        <f>IF(ISERROR(MATCH($A68,'CS Referral Capacity'!$A$7:$A$42,0)),0,(INDEX('CS Referral Capacity'!$B$7:$O$42,MATCH($A68,'CS Referral Capacity'!$A$7:$A$42,0),MATCH(N$56,'CS Referral Capacity'!$B$6:$O$6,0))) *HLOOKUP($A68, 'CS MCPs'!$B$6:$AK$19, MATCH($A$3,'CS MCPs'!$A$6:$A$19,0),FALSE))</f>
        <v>0</v>
      </c>
      <c r="O68" s="145">
        <f>IF(ISERROR(MATCH($A68,'CS Referral Capacity'!$A$7:$A$42,0)),0,(INDEX('CS Referral Capacity'!$B$7:$O$42,MATCH($A68,'CS Referral Capacity'!$A$7:$A$42,0),MATCH(O$56,'CS Referral Capacity'!$B$6:$O$6,0))) *HLOOKUP($A68, 'CS MCPs'!$B$6:$AK$19, MATCH($A$3,'CS MCPs'!$A$6:$A$19,0),FALSE))</f>
        <v>0</v>
      </c>
      <c r="P68" s="23">
        <f t="shared" si="4"/>
        <v>0</v>
      </c>
    </row>
    <row r="69" spans="1:16" x14ac:dyDescent="0.25">
      <c r="A69" t="s">
        <v>112</v>
      </c>
      <c r="B69" s="145">
        <f>IF(ISERROR(MATCH($A69,'CS Referral Capacity'!$A$7:$A$42,0)),0,(INDEX('CS Referral Capacity'!$B$7:$O$42,MATCH($A69,'CS Referral Capacity'!$A$7:$A$42,0),MATCH(B$56,'CS Referral Capacity'!$B$6:$O$6,0))) *HLOOKUP($A69, 'CS MCPs'!$B$6:$AK$19, MATCH($A$3,'CS MCPs'!$A$6:$A$19,0),FALSE))</f>
        <v>0</v>
      </c>
      <c r="C69" s="145">
        <f>IF(ISERROR(MATCH($A69,'CS Referral Capacity'!$A$7:$A$42,0)),0,(INDEX('CS Referral Capacity'!$B$7:$O$42,MATCH($A69,'CS Referral Capacity'!$A$7:$A$42,0),MATCH(C$56,'CS Referral Capacity'!$B$6:$O$6,0))) *HLOOKUP($A69, 'CS MCPs'!$B$6:$AK$19, MATCH($A$3,'CS MCPs'!$A$6:$A$19,0),FALSE))</f>
        <v>0</v>
      </c>
      <c r="D69" s="145">
        <f>IF(ISERROR(MATCH($A69,'CS Referral Capacity'!$A$7:$A$42,0)),0,(INDEX('CS Referral Capacity'!$B$7:$O$42,MATCH($A69,'CS Referral Capacity'!$A$7:$A$42,0),MATCH(D$56,'CS Referral Capacity'!$B$6:$O$6,0))) *HLOOKUP($A69, 'CS MCPs'!$B$6:$AK$19, MATCH($A$3,'CS MCPs'!$A$6:$A$19,0),FALSE))</f>
        <v>0</v>
      </c>
      <c r="E69" s="145">
        <f>IF(ISERROR(MATCH($A69,'CS Referral Capacity'!$A$7:$A$42,0)),0,(INDEX('CS Referral Capacity'!$B$7:$O$42,MATCH($A69,'CS Referral Capacity'!$A$7:$A$42,0),MATCH(E$56,'CS Referral Capacity'!$B$6:$O$6,0))) *HLOOKUP($A69, 'CS MCPs'!$B$6:$AK$19, MATCH($A$3,'CS MCPs'!$A$6:$A$19,0),FALSE))</f>
        <v>0</v>
      </c>
      <c r="F69" s="145">
        <f>IF(ISERROR(MATCH($A69,'CS Referral Capacity'!$A$7:$A$42,0)),0,(INDEX('CS Referral Capacity'!$B$7:$O$42,MATCH($A69,'CS Referral Capacity'!$A$7:$A$42,0),MATCH(F$56,'CS Referral Capacity'!$B$6:$O$6,0))) *HLOOKUP($A69, 'CS MCPs'!$B$6:$AK$19, MATCH($A$3,'CS MCPs'!$A$6:$A$19,0),FALSE))</f>
        <v>0</v>
      </c>
      <c r="G69" s="145">
        <f>IF(ISERROR(MATCH($A69,'CS Referral Capacity'!$A$7:$A$42,0)),0,(INDEX('CS Referral Capacity'!$B$7:$O$42,MATCH($A69,'CS Referral Capacity'!$A$7:$A$42,0),MATCH(G$56,'CS Referral Capacity'!$B$6:$O$6,0))) *HLOOKUP($A69, 'CS MCPs'!$B$6:$AK$19, MATCH($A$3,'CS MCPs'!$A$6:$A$19,0),FALSE))</f>
        <v>0</v>
      </c>
      <c r="H69" s="145">
        <f>IF(ISERROR(MATCH($A69,'CS Referral Capacity'!$A$7:$A$42,0)),0,(INDEX('CS Referral Capacity'!$B$7:$O$42,MATCH($A69,'CS Referral Capacity'!$A$7:$A$42,0),MATCH(H$56,'CS Referral Capacity'!$B$6:$O$6,0))) *HLOOKUP($A69, 'CS MCPs'!$B$6:$AK$19, MATCH($A$3,'CS MCPs'!$A$6:$A$19,0),FALSE))</f>
        <v>0</v>
      </c>
      <c r="I69" s="145">
        <f>IF(ISERROR(MATCH($A69,'CS Referral Capacity'!$A$7:$A$42,0)),0,(INDEX('CS Referral Capacity'!$B$7:$O$42,MATCH($A69,'CS Referral Capacity'!$A$7:$A$42,0),MATCH(I$56,'CS Referral Capacity'!$B$6:$O$6,0))) *HLOOKUP($A69, 'CS MCPs'!$B$6:$AK$19, MATCH($A$3,'CS MCPs'!$A$6:$A$19,0),FALSE))</f>
        <v>0</v>
      </c>
      <c r="J69" s="145">
        <f>IF(ISERROR(MATCH($A69,'CS Referral Capacity'!$A$7:$A$42,0)),0,(INDEX('CS Referral Capacity'!$B$7:$O$42,MATCH($A69,'CS Referral Capacity'!$A$7:$A$42,0),MATCH(J$56,'CS Referral Capacity'!$B$6:$O$6,0))) *HLOOKUP($A69, 'CS MCPs'!$B$6:$AK$19, MATCH($A$3,'CS MCPs'!$A$6:$A$19,0),FALSE))</f>
        <v>0</v>
      </c>
      <c r="K69" s="145">
        <f>IF(ISERROR(MATCH($A69,'CS Referral Capacity'!$A$7:$A$42,0)),0,(INDEX('CS Referral Capacity'!$B$7:$O$42,MATCH($A69,'CS Referral Capacity'!$A$7:$A$42,0),MATCH(K$56,'CS Referral Capacity'!$B$6:$O$6,0))) *HLOOKUP($A69, 'CS MCPs'!$B$6:$AK$19, MATCH($A$3,'CS MCPs'!$A$6:$A$19,0),FALSE))</f>
        <v>0</v>
      </c>
      <c r="L69" s="145">
        <f>IF(ISERROR(MATCH($A69,'CS Referral Capacity'!$A$7:$A$42,0)),0,(INDEX('CS Referral Capacity'!$B$7:$O$42,MATCH($A69,'CS Referral Capacity'!$A$7:$A$42,0),MATCH(L$56,'CS Referral Capacity'!$B$6:$O$6,0))) *HLOOKUP($A69, 'CS MCPs'!$B$6:$AK$19, MATCH($A$3,'CS MCPs'!$A$6:$A$19,0),FALSE))</f>
        <v>0</v>
      </c>
      <c r="M69" s="145">
        <f>IF(ISERROR(MATCH($A69,'CS Referral Capacity'!$A$7:$A$42,0)),0,(INDEX('CS Referral Capacity'!$B$7:$O$42,MATCH($A69,'CS Referral Capacity'!$A$7:$A$42,0),MATCH(M$56,'CS Referral Capacity'!$B$6:$O$6,0))) *HLOOKUP($A69, 'CS MCPs'!$B$6:$AK$19, MATCH($A$3,'CS MCPs'!$A$6:$A$19,0),FALSE))</f>
        <v>0</v>
      </c>
      <c r="N69" s="145">
        <f>IF(ISERROR(MATCH($A69,'CS Referral Capacity'!$A$7:$A$42,0)),0,(INDEX('CS Referral Capacity'!$B$7:$O$42,MATCH($A69,'CS Referral Capacity'!$A$7:$A$42,0),MATCH(N$56,'CS Referral Capacity'!$B$6:$O$6,0))) *HLOOKUP($A69, 'CS MCPs'!$B$6:$AK$19, MATCH($A$3,'CS MCPs'!$A$6:$A$19,0),FALSE))</f>
        <v>0</v>
      </c>
      <c r="O69" s="145">
        <f>IF(ISERROR(MATCH($A69,'CS Referral Capacity'!$A$7:$A$42,0)),0,(INDEX('CS Referral Capacity'!$B$7:$O$42,MATCH($A69,'CS Referral Capacity'!$A$7:$A$42,0),MATCH(O$56,'CS Referral Capacity'!$B$6:$O$6,0))) *HLOOKUP($A69, 'CS MCPs'!$B$6:$AK$19, MATCH($A$3,'CS MCPs'!$A$6:$A$19,0),FALSE))</f>
        <v>0</v>
      </c>
      <c r="P69" s="23">
        <f t="shared" si="4"/>
        <v>0</v>
      </c>
    </row>
    <row r="70" spans="1:16" x14ac:dyDescent="0.25">
      <c r="A70" t="s">
        <v>114</v>
      </c>
      <c r="B70" s="145">
        <f>IF(ISERROR(MATCH($A70,'CS Referral Capacity'!$A$7:$A$42,0)),0,(INDEX('CS Referral Capacity'!$B$7:$O$42,MATCH($A70,'CS Referral Capacity'!$A$7:$A$42,0),MATCH(B$56,'CS Referral Capacity'!$B$6:$O$6,0))) *HLOOKUP($A70, 'CS MCPs'!$B$6:$AK$19, MATCH($A$3,'CS MCPs'!$A$6:$A$19,0),FALSE))</f>
        <v>0</v>
      </c>
      <c r="C70" s="145">
        <f>IF(ISERROR(MATCH($A70,'CS Referral Capacity'!$A$7:$A$42,0)),0,(INDEX('CS Referral Capacity'!$B$7:$O$42,MATCH($A70,'CS Referral Capacity'!$A$7:$A$42,0),MATCH(C$56,'CS Referral Capacity'!$B$6:$O$6,0))) *HLOOKUP($A70, 'CS MCPs'!$B$6:$AK$19, MATCH($A$3,'CS MCPs'!$A$6:$A$19,0),FALSE))</f>
        <v>0</v>
      </c>
      <c r="D70" s="145">
        <f>IF(ISERROR(MATCH($A70,'CS Referral Capacity'!$A$7:$A$42,0)),0,(INDEX('CS Referral Capacity'!$B$7:$O$42,MATCH($A70,'CS Referral Capacity'!$A$7:$A$42,0),MATCH(D$56,'CS Referral Capacity'!$B$6:$O$6,0))) *HLOOKUP($A70, 'CS MCPs'!$B$6:$AK$19, MATCH($A$3,'CS MCPs'!$A$6:$A$19,0),FALSE))</f>
        <v>0</v>
      </c>
      <c r="E70" s="145">
        <f>IF(ISERROR(MATCH($A70,'CS Referral Capacity'!$A$7:$A$42,0)),0,(INDEX('CS Referral Capacity'!$B$7:$O$42,MATCH($A70,'CS Referral Capacity'!$A$7:$A$42,0),MATCH(E$56,'CS Referral Capacity'!$B$6:$O$6,0))) *HLOOKUP($A70, 'CS MCPs'!$B$6:$AK$19, MATCH($A$3,'CS MCPs'!$A$6:$A$19,0),FALSE))</f>
        <v>0</v>
      </c>
      <c r="F70" s="145">
        <f>IF(ISERROR(MATCH($A70,'CS Referral Capacity'!$A$7:$A$42,0)),0,(INDEX('CS Referral Capacity'!$B$7:$O$42,MATCH($A70,'CS Referral Capacity'!$A$7:$A$42,0),MATCH(F$56,'CS Referral Capacity'!$B$6:$O$6,0))) *HLOOKUP($A70, 'CS MCPs'!$B$6:$AK$19, MATCH($A$3,'CS MCPs'!$A$6:$A$19,0),FALSE))</f>
        <v>0</v>
      </c>
      <c r="G70" s="145">
        <f>IF(ISERROR(MATCH($A70,'CS Referral Capacity'!$A$7:$A$42,0)),0,(INDEX('CS Referral Capacity'!$B$7:$O$42,MATCH($A70,'CS Referral Capacity'!$A$7:$A$42,0),MATCH(G$56,'CS Referral Capacity'!$B$6:$O$6,0))) *HLOOKUP($A70, 'CS MCPs'!$B$6:$AK$19, MATCH($A$3,'CS MCPs'!$A$6:$A$19,0),FALSE))</f>
        <v>0</v>
      </c>
      <c r="H70" s="145">
        <f>IF(ISERROR(MATCH($A70,'CS Referral Capacity'!$A$7:$A$42,0)),0,(INDEX('CS Referral Capacity'!$B$7:$O$42,MATCH($A70,'CS Referral Capacity'!$A$7:$A$42,0),MATCH(H$56,'CS Referral Capacity'!$B$6:$O$6,0))) *HLOOKUP($A70, 'CS MCPs'!$B$6:$AK$19, MATCH($A$3,'CS MCPs'!$A$6:$A$19,0),FALSE))</f>
        <v>0</v>
      </c>
      <c r="I70" s="145">
        <f>IF(ISERROR(MATCH($A70,'CS Referral Capacity'!$A$7:$A$42,0)),0,(INDEX('CS Referral Capacity'!$B$7:$O$42,MATCH($A70,'CS Referral Capacity'!$A$7:$A$42,0),MATCH(I$56,'CS Referral Capacity'!$B$6:$O$6,0))) *HLOOKUP($A70, 'CS MCPs'!$B$6:$AK$19, MATCH($A$3,'CS MCPs'!$A$6:$A$19,0),FALSE))</f>
        <v>0</v>
      </c>
      <c r="J70" s="145">
        <f>IF(ISERROR(MATCH($A70,'CS Referral Capacity'!$A$7:$A$42,0)),0,(INDEX('CS Referral Capacity'!$B$7:$O$42,MATCH($A70,'CS Referral Capacity'!$A$7:$A$42,0),MATCH(J$56,'CS Referral Capacity'!$B$6:$O$6,0))) *HLOOKUP($A70, 'CS MCPs'!$B$6:$AK$19, MATCH($A$3,'CS MCPs'!$A$6:$A$19,0),FALSE))</f>
        <v>0</v>
      </c>
      <c r="K70" s="145">
        <f>IF(ISERROR(MATCH($A70,'CS Referral Capacity'!$A$7:$A$42,0)),0,(INDEX('CS Referral Capacity'!$B$7:$O$42,MATCH($A70,'CS Referral Capacity'!$A$7:$A$42,0),MATCH(K$56,'CS Referral Capacity'!$B$6:$O$6,0))) *HLOOKUP($A70, 'CS MCPs'!$B$6:$AK$19, MATCH($A$3,'CS MCPs'!$A$6:$A$19,0),FALSE))</f>
        <v>0</v>
      </c>
      <c r="L70" s="145">
        <f>IF(ISERROR(MATCH($A70,'CS Referral Capacity'!$A$7:$A$42,0)),0,(INDEX('CS Referral Capacity'!$B$7:$O$42,MATCH($A70,'CS Referral Capacity'!$A$7:$A$42,0),MATCH(L$56,'CS Referral Capacity'!$B$6:$O$6,0))) *HLOOKUP($A70, 'CS MCPs'!$B$6:$AK$19, MATCH($A$3,'CS MCPs'!$A$6:$A$19,0),FALSE))</f>
        <v>0</v>
      </c>
      <c r="M70" s="145">
        <f>IF(ISERROR(MATCH($A70,'CS Referral Capacity'!$A$7:$A$42,0)),0,(INDEX('CS Referral Capacity'!$B$7:$O$42,MATCH($A70,'CS Referral Capacity'!$A$7:$A$42,0),MATCH(M$56,'CS Referral Capacity'!$B$6:$O$6,0))) *HLOOKUP($A70, 'CS MCPs'!$B$6:$AK$19, MATCH($A$3,'CS MCPs'!$A$6:$A$19,0),FALSE))</f>
        <v>0</v>
      </c>
      <c r="N70" s="145">
        <f>IF(ISERROR(MATCH($A70,'CS Referral Capacity'!$A$7:$A$42,0)),0,(INDEX('CS Referral Capacity'!$B$7:$O$42,MATCH($A70,'CS Referral Capacity'!$A$7:$A$42,0),MATCH(N$56,'CS Referral Capacity'!$B$6:$O$6,0))) *HLOOKUP($A70, 'CS MCPs'!$B$6:$AK$19, MATCH($A$3,'CS MCPs'!$A$6:$A$19,0),FALSE))</f>
        <v>0</v>
      </c>
      <c r="O70" s="145">
        <f>IF(ISERROR(MATCH($A70,'CS Referral Capacity'!$A$7:$A$42,0)),0,(INDEX('CS Referral Capacity'!$B$7:$O$42,MATCH($A70,'CS Referral Capacity'!$A$7:$A$42,0),MATCH(O$56,'CS Referral Capacity'!$B$6:$O$6,0))) *HLOOKUP($A70, 'CS MCPs'!$B$6:$AK$19, MATCH($A$3,'CS MCPs'!$A$6:$A$19,0),FALSE))</f>
        <v>0</v>
      </c>
      <c r="P70" s="23">
        <f t="shared" si="4"/>
        <v>0</v>
      </c>
    </row>
    <row r="71" spans="1:16" x14ac:dyDescent="0.25">
      <c r="A71" s="16" t="s">
        <v>115</v>
      </c>
      <c r="B71" s="145">
        <f>IF(ISERROR(MATCH($A71,'CS Referral Capacity'!$A$7:$A$42,0)),0,(INDEX('CS Referral Capacity'!$B$7:$O$42,MATCH($A71,'CS Referral Capacity'!$A$7:$A$42,0),MATCH(B$56,'CS Referral Capacity'!$B$6:$O$6,0))) *HLOOKUP($A71, 'CS MCPs'!$B$6:$AK$19, MATCH($A$3,'CS MCPs'!$A$6:$A$19,0),FALSE))</f>
        <v>0</v>
      </c>
      <c r="C71" s="145">
        <f>IF(ISERROR(MATCH($A71,'CS Referral Capacity'!$A$7:$A$42,0)),0,(INDEX('CS Referral Capacity'!$B$7:$O$42,MATCH($A71,'CS Referral Capacity'!$A$7:$A$42,0),MATCH(C$56,'CS Referral Capacity'!$B$6:$O$6,0))) *HLOOKUP($A71, 'CS MCPs'!$B$6:$AK$19, MATCH($A$3,'CS MCPs'!$A$6:$A$19,0),FALSE))</f>
        <v>0</v>
      </c>
      <c r="D71" s="145">
        <f>IF(ISERROR(MATCH($A71,'CS Referral Capacity'!$A$7:$A$42,0)),0,(INDEX('CS Referral Capacity'!$B$7:$O$42,MATCH($A71,'CS Referral Capacity'!$A$7:$A$42,0),MATCH(D$56,'CS Referral Capacity'!$B$6:$O$6,0))) *HLOOKUP($A71, 'CS MCPs'!$B$6:$AK$19, MATCH($A$3,'CS MCPs'!$A$6:$A$19,0),FALSE))</f>
        <v>0</v>
      </c>
      <c r="E71" s="145">
        <f>IF(ISERROR(MATCH($A71,'CS Referral Capacity'!$A$7:$A$42,0)),0,(INDEX('CS Referral Capacity'!$B$7:$O$42,MATCH($A71,'CS Referral Capacity'!$A$7:$A$42,0),MATCH(E$56,'CS Referral Capacity'!$B$6:$O$6,0))) *HLOOKUP($A71, 'CS MCPs'!$B$6:$AK$19, MATCH($A$3,'CS MCPs'!$A$6:$A$19,0),FALSE))</f>
        <v>0</v>
      </c>
      <c r="F71" s="145">
        <f>IF(ISERROR(MATCH($A71,'CS Referral Capacity'!$A$7:$A$42,0)),0,(INDEX('CS Referral Capacity'!$B$7:$O$42,MATCH($A71,'CS Referral Capacity'!$A$7:$A$42,0),MATCH(F$56,'CS Referral Capacity'!$B$6:$O$6,0))) *HLOOKUP($A71, 'CS MCPs'!$B$6:$AK$19, MATCH($A$3,'CS MCPs'!$A$6:$A$19,0),FALSE))</f>
        <v>0</v>
      </c>
      <c r="G71" s="145">
        <f>IF(ISERROR(MATCH($A71,'CS Referral Capacity'!$A$7:$A$42,0)),0,(INDEX('CS Referral Capacity'!$B$7:$O$42,MATCH($A71,'CS Referral Capacity'!$A$7:$A$42,0),MATCH(G$56,'CS Referral Capacity'!$B$6:$O$6,0))) *HLOOKUP($A71, 'CS MCPs'!$B$6:$AK$19, MATCH($A$3,'CS MCPs'!$A$6:$A$19,0),FALSE))</f>
        <v>0</v>
      </c>
      <c r="H71" s="145">
        <f>IF(ISERROR(MATCH($A71,'CS Referral Capacity'!$A$7:$A$42,0)),0,(INDEX('CS Referral Capacity'!$B$7:$O$42,MATCH($A71,'CS Referral Capacity'!$A$7:$A$42,0),MATCH(H$56,'CS Referral Capacity'!$B$6:$O$6,0))) *HLOOKUP($A71, 'CS MCPs'!$B$6:$AK$19, MATCH($A$3,'CS MCPs'!$A$6:$A$19,0),FALSE))</f>
        <v>0</v>
      </c>
      <c r="I71" s="145">
        <f>IF(ISERROR(MATCH($A71,'CS Referral Capacity'!$A$7:$A$42,0)),0,(INDEX('CS Referral Capacity'!$B$7:$O$42,MATCH($A71,'CS Referral Capacity'!$A$7:$A$42,0),MATCH(I$56,'CS Referral Capacity'!$B$6:$O$6,0))) *HLOOKUP($A71, 'CS MCPs'!$B$6:$AK$19, MATCH($A$3,'CS MCPs'!$A$6:$A$19,0),FALSE))</f>
        <v>0</v>
      </c>
      <c r="J71" s="145">
        <f>IF(ISERROR(MATCH($A71,'CS Referral Capacity'!$A$7:$A$42,0)),0,(INDEX('CS Referral Capacity'!$B$7:$O$42,MATCH($A71,'CS Referral Capacity'!$A$7:$A$42,0),MATCH(J$56,'CS Referral Capacity'!$B$6:$O$6,0))) *HLOOKUP($A71, 'CS MCPs'!$B$6:$AK$19, MATCH($A$3,'CS MCPs'!$A$6:$A$19,0),FALSE))</f>
        <v>0</v>
      </c>
      <c r="K71" s="145">
        <f>IF(ISERROR(MATCH($A71,'CS Referral Capacity'!$A$7:$A$42,0)),0,(INDEX('CS Referral Capacity'!$B$7:$O$42,MATCH($A71,'CS Referral Capacity'!$A$7:$A$42,0),MATCH(K$56,'CS Referral Capacity'!$B$6:$O$6,0))) *HLOOKUP($A71, 'CS MCPs'!$B$6:$AK$19, MATCH($A$3,'CS MCPs'!$A$6:$A$19,0),FALSE))</f>
        <v>0</v>
      </c>
      <c r="L71" s="145">
        <f>IF(ISERROR(MATCH($A71,'CS Referral Capacity'!$A$7:$A$42,0)),0,(INDEX('CS Referral Capacity'!$B$7:$O$42,MATCH($A71,'CS Referral Capacity'!$A$7:$A$42,0),MATCH(L$56,'CS Referral Capacity'!$B$6:$O$6,0))) *HLOOKUP($A71, 'CS MCPs'!$B$6:$AK$19, MATCH($A$3,'CS MCPs'!$A$6:$A$19,0),FALSE))</f>
        <v>0</v>
      </c>
      <c r="M71" s="145">
        <f>IF(ISERROR(MATCH($A71,'CS Referral Capacity'!$A$7:$A$42,0)),0,(INDEX('CS Referral Capacity'!$B$7:$O$42,MATCH($A71,'CS Referral Capacity'!$A$7:$A$42,0),MATCH(M$56,'CS Referral Capacity'!$B$6:$O$6,0))) *HLOOKUP($A71, 'CS MCPs'!$B$6:$AK$19, MATCH($A$3,'CS MCPs'!$A$6:$A$19,0),FALSE))</f>
        <v>0</v>
      </c>
      <c r="N71" s="145">
        <f>IF(ISERROR(MATCH($A71,'CS Referral Capacity'!$A$7:$A$42,0)),0,(INDEX('CS Referral Capacity'!$B$7:$O$42,MATCH($A71,'CS Referral Capacity'!$A$7:$A$42,0),MATCH(N$56,'CS Referral Capacity'!$B$6:$O$6,0))) *HLOOKUP($A71, 'CS MCPs'!$B$6:$AK$19, MATCH($A$3,'CS MCPs'!$A$6:$A$19,0),FALSE))</f>
        <v>0</v>
      </c>
      <c r="O71" s="145">
        <f>IF(ISERROR(MATCH($A71,'CS Referral Capacity'!$A$7:$A$42,0)),0,(INDEX('CS Referral Capacity'!$B$7:$O$42,MATCH($A71,'CS Referral Capacity'!$A$7:$A$42,0),MATCH(O$56,'CS Referral Capacity'!$B$6:$O$6,0))) *HLOOKUP($A71, 'CS MCPs'!$B$6:$AK$19, MATCH($A$3,'CS MCPs'!$A$6:$A$19,0),FALSE))</f>
        <v>0</v>
      </c>
      <c r="P71" s="23">
        <f t="shared" si="4"/>
        <v>0</v>
      </c>
    </row>
    <row r="72" spans="1:16" x14ac:dyDescent="0.25">
      <c r="A72" t="s">
        <v>116</v>
      </c>
      <c r="B72" s="145">
        <f>IF(ISERROR(MATCH($A72,'CS Referral Capacity'!$A$7:$A$42,0)),0,(INDEX('CS Referral Capacity'!$B$7:$O$42,MATCH($A72,'CS Referral Capacity'!$A$7:$A$42,0),MATCH(B$56,'CS Referral Capacity'!$B$6:$O$6,0))) *HLOOKUP($A72, 'CS MCPs'!$B$6:$AK$19, MATCH($A$3,'CS MCPs'!$A$6:$A$19,0),FALSE))</f>
        <v>0</v>
      </c>
      <c r="C72" s="145">
        <f>IF(ISERROR(MATCH($A72,'CS Referral Capacity'!$A$7:$A$42,0)),0,(INDEX('CS Referral Capacity'!$B$7:$O$42,MATCH($A72,'CS Referral Capacity'!$A$7:$A$42,0),MATCH(C$56,'CS Referral Capacity'!$B$6:$O$6,0))) *HLOOKUP($A72, 'CS MCPs'!$B$6:$AK$19, MATCH($A$3,'CS MCPs'!$A$6:$A$19,0),FALSE))</f>
        <v>0</v>
      </c>
      <c r="D72" s="145">
        <f>IF(ISERROR(MATCH($A72,'CS Referral Capacity'!$A$7:$A$42,0)),0,(INDEX('CS Referral Capacity'!$B$7:$O$42,MATCH($A72,'CS Referral Capacity'!$A$7:$A$42,0),MATCH(D$56,'CS Referral Capacity'!$B$6:$O$6,0))) *HLOOKUP($A72, 'CS MCPs'!$B$6:$AK$19, MATCH($A$3,'CS MCPs'!$A$6:$A$19,0),FALSE))</f>
        <v>0</v>
      </c>
      <c r="E72" s="145">
        <f>IF(ISERROR(MATCH($A72,'CS Referral Capacity'!$A$7:$A$42,0)),0,(INDEX('CS Referral Capacity'!$B$7:$O$42,MATCH($A72,'CS Referral Capacity'!$A$7:$A$42,0),MATCH(E$56,'CS Referral Capacity'!$B$6:$O$6,0))) *HLOOKUP($A72, 'CS MCPs'!$B$6:$AK$19, MATCH($A$3,'CS MCPs'!$A$6:$A$19,0),FALSE))</f>
        <v>0</v>
      </c>
      <c r="F72" s="145">
        <f>IF(ISERROR(MATCH($A72,'CS Referral Capacity'!$A$7:$A$42,0)),0,(INDEX('CS Referral Capacity'!$B$7:$O$42,MATCH($A72,'CS Referral Capacity'!$A$7:$A$42,0),MATCH(F$56,'CS Referral Capacity'!$B$6:$O$6,0))) *HLOOKUP($A72, 'CS MCPs'!$B$6:$AK$19, MATCH($A$3,'CS MCPs'!$A$6:$A$19,0),FALSE))</f>
        <v>0</v>
      </c>
      <c r="G72" s="145">
        <f>IF(ISERROR(MATCH($A72,'CS Referral Capacity'!$A$7:$A$42,0)),0,(INDEX('CS Referral Capacity'!$B$7:$O$42,MATCH($A72,'CS Referral Capacity'!$A$7:$A$42,0),MATCH(G$56,'CS Referral Capacity'!$B$6:$O$6,0))) *HLOOKUP($A72, 'CS MCPs'!$B$6:$AK$19, MATCH($A$3,'CS MCPs'!$A$6:$A$19,0),FALSE))</f>
        <v>0</v>
      </c>
      <c r="H72" s="145">
        <f>IF(ISERROR(MATCH($A72,'CS Referral Capacity'!$A$7:$A$42,0)),0,(INDEX('CS Referral Capacity'!$B$7:$O$42,MATCH($A72,'CS Referral Capacity'!$A$7:$A$42,0),MATCH(H$56,'CS Referral Capacity'!$B$6:$O$6,0))) *HLOOKUP($A72, 'CS MCPs'!$B$6:$AK$19, MATCH($A$3,'CS MCPs'!$A$6:$A$19,0),FALSE))</f>
        <v>0</v>
      </c>
      <c r="I72" s="145">
        <f>IF(ISERROR(MATCH($A72,'CS Referral Capacity'!$A$7:$A$42,0)),0,(INDEX('CS Referral Capacity'!$B$7:$O$42,MATCH($A72,'CS Referral Capacity'!$A$7:$A$42,0),MATCH(I$56,'CS Referral Capacity'!$B$6:$O$6,0))) *HLOOKUP($A72, 'CS MCPs'!$B$6:$AK$19, MATCH($A$3,'CS MCPs'!$A$6:$A$19,0),FALSE))</f>
        <v>0</v>
      </c>
      <c r="J72" s="145">
        <f>IF(ISERROR(MATCH($A72,'CS Referral Capacity'!$A$7:$A$42,0)),0,(INDEX('CS Referral Capacity'!$B$7:$O$42,MATCH($A72,'CS Referral Capacity'!$A$7:$A$42,0),MATCH(J$56,'CS Referral Capacity'!$B$6:$O$6,0))) *HLOOKUP($A72, 'CS MCPs'!$B$6:$AK$19, MATCH($A$3,'CS MCPs'!$A$6:$A$19,0),FALSE))</f>
        <v>0</v>
      </c>
      <c r="K72" s="145">
        <f>IF(ISERROR(MATCH($A72,'CS Referral Capacity'!$A$7:$A$42,0)),0,(INDEX('CS Referral Capacity'!$B$7:$O$42,MATCH($A72,'CS Referral Capacity'!$A$7:$A$42,0),MATCH(K$56,'CS Referral Capacity'!$B$6:$O$6,0))) *HLOOKUP($A72, 'CS MCPs'!$B$6:$AK$19, MATCH($A$3,'CS MCPs'!$A$6:$A$19,0),FALSE))</f>
        <v>0</v>
      </c>
      <c r="L72" s="145">
        <f>IF(ISERROR(MATCH($A72,'CS Referral Capacity'!$A$7:$A$42,0)),0,(INDEX('CS Referral Capacity'!$B$7:$O$42,MATCH($A72,'CS Referral Capacity'!$A$7:$A$42,0),MATCH(L$56,'CS Referral Capacity'!$B$6:$O$6,0))) *HLOOKUP($A72, 'CS MCPs'!$B$6:$AK$19, MATCH($A$3,'CS MCPs'!$A$6:$A$19,0),FALSE))</f>
        <v>0</v>
      </c>
      <c r="M72" s="145">
        <f>IF(ISERROR(MATCH($A72,'CS Referral Capacity'!$A$7:$A$42,0)),0,(INDEX('CS Referral Capacity'!$B$7:$O$42,MATCH($A72,'CS Referral Capacity'!$A$7:$A$42,0),MATCH(M$56,'CS Referral Capacity'!$B$6:$O$6,0))) *HLOOKUP($A72, 'CS MCPs'!$B$6:$AK$19, MATCH($A$3,'CS MCPs'!$A$6:$A$19,0),FALSE))</f>
        <v>0</v>
      </c>
      <c r="N72" s="145">
        <f>IF(ISERROR(MATCH($A72,'CS Referral Capacity'!$A$7:$A$42,0)),0,(INDEX('CS Referral Capacity'!$B$7:$O$42,MATCH($A72,'CS Referral Capacity'!$A$7:$A$42,0),MATCH(N$56,'CS Referral Capacity'!$B$6:$O$6,0))) *HLOOKUP($A72, 'CS MCPs'!$B$6:$AK$19, MATCH($A$3,'CS MCPs'!$A$6:$A$19,0),FALSE))</f>
        <v>0</v>
      </c>
      <c r="O72" s="145">
        <f>IF(ISERROR(MATCH($A72,'CS Referral Capacity'!$A$7:$A$42,0)),0,(INDEX('CS Referral Capacity'!$B$7:$O$42,MATCH($A72,'CS Referral Capacity'!$A$7:$A$42,0),MATCH(O$56,'CS Referral Capacity'!$B$6:$O$6,0))) *HLOOKUP($A72, 'CS MCPs'!$B$6:$AK$19, MATCH($A$3,'CS MCPs'!$A$6:$A$19,0),FALSE))</f>
        <v>0</v>
      </c>
      <c r="P72" s="23">
        <f t="shared" si="4"/>
        <v>0</v>
      </c>
    </row>
    <row r="73" spans="1:16" x14ac:dyDescent="0.25">
      <c r="A73" t="s">
        <v>117</v>
      </c>
      <c r="B73" s="145">
        <f>IF(ISERROR(MATCH($A73,'CS Referral Capacity'!$A$7:$A$42,0)),0,(INDEX('CS Referral Capacity'!$B$7:$O$42,MATCH($A73,'CS Referral Capacity'!$A$7:$A$42,0),MATCH(B$56,'CS Referral Capacity'!$B$6:$O$6,0))) *HLOOKUP($A73, 'CS MCPs'!$B$6:$AK$19, MATCH($A$3,'CS MCPs'!$A$6:$A$19,0),FALSE))</f>
        <v>0</v>
      </c>
      <c r="C73" s="145">
        <f>IF(ISERROR(MATCH($A73,'CS Referral Capacity'!$A$7:$A$42,0)),0,(INDEX('CS Referral Capacity'!$B$7:$O$42,MATCH($A73,'CS Referral Capacity'!$A$7:$A$42,0),MATCH(C$56,'CS Referral Capacity'!$B$6:$O$6,0))) *HLOOKUP($A73, 'CS MCPs'!$B$6:$AK$19, MATCH($A$3,'CS MCPs'!$A$6:$A$19,0),FALSE))</f>
        <v>0</v>
      </c>
      <c r="D73" s="145">
        <f>IF(ISERROR(MATCH($A73,'CS Referral Capacity'!$A$7:$A$42,0)),0,(INDEX('CS Referral Capacity'!$B$7:$O$42,MATCH($A73,'CS Referral Capacity'!$A$7:$A$42,0),MATCH(D$56,'CS Referral Capacity'!$B$6:$O$6,0))) *HLOOKUP($A73, 'CS MCPs'!$B$6:$AK$19, MATCH($A$3,'CS MCPs'!$A$6:$A$19,0),FALSE))</f>
        <v>0</v>
      </c>
      <c r="E73" s="145">
        <f>IF(ISERROR(MATCH($A73,'CS Referral Capacity'!$A$7:$A$42,0)),0,(INDEX('CS Referral Capacity'!$B$7:$O$42,MATCH($A73,'CS Referral Capacity'!$A$7:$A$42,0),MATCH(E$56,'CS Referral Capacity'!$B$6:$O$6,0))) *HLOOKUP($A73, 'CS MCPs'!$B$6:$AK$19, MATCH($A$3,'CS MCPs'!$A$6:$A$19,0),FALSE))</f>
        <v>0</v>
      </c>
      <c r="F73" s="145">
        <f>IF(ISERROR(MATCH($A73,'CS Referral Capacity'!$A$7:$A$42,0)),0,(INDEX('CS Referral Capacity'!$B$7:$O$42,MATCH($A73,'CS Referral Capacity'!$A$7:$A$42,0),MATCH(F$56,'CS Referral Capacity'!$B$6:$O$6,0))) *HLOOKUP($A73, 'CS MCPs'!$B$6:$AK$19, MATCH($A$3,'CS MCPs'!$A$6:$A$19,0),FALSE))</f>
        <v>0</v>
      </c>
      <c r="G73" s="145">
        <f>IF(ISERROR(MATCH($A73,'CS Referral Capacity'!$A$7:$A$42,0)),0,(INDEX('CS Referral Capacity'!$B$7:$O$42,MATCH($A73,'CS Referral Capacity'!$A$7:$A$42,0),MATCH(G$56,'CS Referral Capacity'!$B$6:$O$6,0))) *HLOOKUP($A73, 'CS MCPs'!$B$6:$AK$19, MATCH($A$3,'CS MCPs'!$A$6:$A$19,0),FALSE))</f>
        <v>0</v>
      </c>
      <c r="H73" s="145">
        <f>IF(ISERROR(MATCH($A73,'CS Referral Capacity'!$A$7:$A$42,0)),0,(INDEX('CS Referral Capacity'!$B$7:$O$42,MATCH($A73,'CS Referral Capacity'!$A$7:$A$42,0),MATCH(H$56,'CS Referral Capacity'!$B$6:$O$6,0))) *HLOOKUP($A73, 'CS MCPs'!$B$6:$AK$19, MATCH($A$3,'CS MCPs'!$A$6:$A$19,0),FALSE))</f>
        <v>0</v>
      </c>
      <c r="I73" s="145">
        <f>IF(ISERROR(MATCH($A73,'CS Referral Capacity'!$A$7:$A$42,0)),0,(INDEX('CS Referral Capacity'!$B$7:$O$42,MATCH($A73,'CS Referral Capacity'!$A$7:$A$42,0),MATCH(I$56,'CS Referral Capacity'!$B$6:$O$6,0))) *HLOOKUP($A73, 'CS MCPs'!$B$6:$AK$19, MATCH($A$3,'CS MCPs'!$A$6:$A$19,0),FALSE))</f>
        <v>0</v>
      </c>
      <c r="J73" s="145">
        <f>IF(ISERROR(MATCH($A73,'CS Referral Capacity'!$A$7:$A$42,0)),0,(INDEX('CS Referral Capacity'!$B$7:$O$42,MATCH($A73,'CS Referral Capacity'!$A$7:$A$42,0),MATCH(J$56,'CS Referral Capacity'!$B$6:$O$6,0))) *HLOOKUP($A73, 'CS MCPs'!$B$6:$AK$19, MATCH($A$3,'CS MCPs'!$A$6:$A$19,0),FALSE))</f>
        <v>0</v>
      </c>
      <c r="K73" s="145">
        <f>IF(ISERROR(MATCH($A73,'CS Referral Capacity'!$A$7:$A$42,0)),0,(INDEX('CS Referral Capacity'!$B$7:$O$42,MATCH($A73,'CS Referral Capacity'!$A$7:$A$42,0),MATCH(K$56,'CS Referral Capacity'!$B$6:$O$6,0))) *HLOOKUP($A73, 'CS MCPs'!$B$6:$AK$19, MATCH($A$3,'CS MCPs'!$A$6:$A$19,0),FALSE))</f>
        <v>0</v>
      </c>
      <c r="L73" s="145">
        <f>IF(ISERROR(MATCH($A73,'CS Referral Capacity'!$A$7:$A$42,0)),0,(INDEX('CS Referral Capacity'!$B$7:$O$42,MATCH($A73,'CS Referral Capacity'!$A$7:$A$42,0),MATCH(L$56,'CS Referral Capacity'!$B$6:$O$6,0))) *HLOOKUP($A73, 'CS MCPs'!$B$6:$AK$19, MATCH($A$3,'CS MCPs'!$A$6:$A$19,0),FALSE))</f>
        <v>0</v>
      </c>
      <c r="M73" s="145">
        <f>IF(ISERROR(MATCH($A73,'CS Referral Capacity'!$A$7:$A$42,0)),0,(INDEX('CS Referral Capacity'!$B$7:$O$42,MATCH($A73,'CS Referral Capacity'!$A$7:$A$42,0),MATCH(M$56,'CS Referral Capacity'!$B$6:$O$6,0))) *HLOOKUP($A73, 'CS MCPs'!$B$6:$AK$19, MATCH($A$3,'CS MCPs'!$A$6:$A$19,0),FALSE))</f>
        <v>0</v>
      </c>
      <c r="N73" s="145">
        <f>IF(ISERROR(MATCH($A73,'CS Referral Capacity'!$A$7:$A$42,0)),0,(INDEX('CS Referral Capacity'!$B$7:$O$42,MATCH($A73,'CS Referral Capacity'!$A$7:$A$42,0),MATCH(N$56,'CS Referral Capacity'!$B$6:$O$6,0))) *HLOOKUP($A73, 'CS MCPs'!$B$6:$AK$19, MATCH($A$3,'CS MCPs'!$A$6:$A$19,0),FALSE))</f>
        <v>0</v>
      </c>
      <c r="O73" s="145">
        <f>IF(ISERROR(MATCH($A73,'CS Referral Capacity'!$A$7:$A$42,0)),0,(INDEX('CS Referral Capacity'!$B$7:$O$42,MATCH($A73,'CS Referral Capacity'!$A$7:$A$42,0),MATCH(O$56,'CS Referral Capacity'!$B$6:$O$6,0))) *HLOOKUP($A73, 'CS MCPs'!$B$6:$AK$19, MATCH($A$3,'CS MCPs'!$A$6:$A$19,0),FALSE))</f>
        <v>0</v>
      </c>
      <c r="P73" s="23">
        <f t="shared" si="4"/>
        <v>0</v>
      </c>
    </row>
    <row r="74" spans="1:16" x14ac:dyDescent="0.25">
      <c r="A74" t="s">
        <v>118</v>
      </c>
      <c r="B74" s="145">
        <f>IF(ISERROR(MATCH($A74,'CS Referral Capacity'!$A$7:$A$42,0)),0,(INDEX('CS Referral Capacity'!$B$7:$O$42,MATCH($A74,'CS Referral Capacity'!$A$7:$A$42,0),MATCH(B$56,'CS Referral Capacity'!$B$6:$O$6,0))) *HLOOKUP($A74, 'CS MCPs'!$B$6:$AK$19, MATCH($A$3,'CS MCPs'!$A$6:$A$19,0),FALSE))</f>
        <v>0</v>
      </c>
      <c r="C74" s="145">
        <f>IF(ISERROR(MATCH($A74,'CS Referral Capacity'!$A$7:$A$42,0)),0,(INDEX('CS Referral Capacity'!$B$7:$O$42,MATCH($A74,'CS Referral Capacity'!$A$7:$A$42,0),MATCH(C$56,'CS Referral Capacity'!$B$6:$O$6,0))) *HLOOKUP($A74, 'CS MCPs'!$B$6:$AK$19, MATCH($A$3,'CS MCPs'!$A$6:$A$19,0),FALSE))</f>
        <v>0</v>
      </c>
      <c r="D74" s="145">
        <f>IF(ISERROR(MATCH($A74,'CS Referral Capacity'!$A$7:$A$42,0)),0,(INDEX('CS Referral Capacity'!$B$7:$O$42,MATCH($A74,'CS Referral Capacity'!$A$7:$A$42,0),MATCH(D$56,'CS Referral Capacity'!$B$6:$O$6,0))) *HLOOKUP($A74, 'CS MCPs'!$B$6:$AK$19, MATCH($A$3,'CS MCPs'!$A$6:$A$19,0),FALSE))</f>
        <v>0</v>
      </c>
      <c r="E74" s="145">
        <f>IF(ISERROR(MATCH($A74,'CS Referral Capacity'!$A$7:$A$42,0)),0,(INDEX('CS Referral Capacity'!$B$7:$O$42,MATCH($A74,'CS Referral Capacity'!$A$7:$A$42,0),MATCH(E$56,'CS Referral Capacity'!$B$6:$O$6,0))) *HLOOKUP($A74, 'CS MCPs'!$B$6:$AK$19, MATCH($A$3,'CS MCPs'!$A$6:$A$19,0),FALSE))</f>
        <v>0</v>
      </c>
      <c r="F74" s="145">
        <f>IF(ISERROR(MATCH($A74,'CS Referral Capacity'!$A$7:$A$42,0)),0,(INDEX('CS Referral Capacity'!$B$7:$O$42,MATCH($A74,'CS Referral Capacity'!$A$7:$A$42,0),MATCH(F$56,'CS Referral Capacity'!$B$6:$O$6,0))) *HLOOKUP($A74, 'CS MCPs'!$B$6:$AK$19, MATCH($A$3,'CS MCPs'!$A$6:$A$19,0),FALSE))</f>
        <v>0</v>
      </c>
      <c r="G74" s="145">
        <f>IF(ISERROR(MATCH($A74,'CS Referral Capacity'!$A$7:$A$42,0)),0,(INDEX('CS Referral Capacity'!$B$7:$O$42,MATCH($A74,'CS Referral Capacity'!$A$7:$A$42,0),MATCH(G$56,'CS Referral Capacity'!$B$6:$O$6,0))) *HLOOKUP($A74, 'CS MCPs'!$B$6:$AK$19, MATCH($A$3,'CS MCPs'!$A$6:$A$19,0),FALSE))</f>
        <v>0</v>
      </c>
      <c r="H74" s="145">
        <f>IF(ISERROR(MATCH($A74,'CS Referral Capacity'!$A$7:$A$42,0)),0,(INDEX('CS Referral Capacity'!$B$7:$O$42,MATCH($A74,'CS Referral Capacity'!$A$7:$A$42,0),MATCH(H$56,'CS Referral Capacity'!$B$6:$O$6,0))) *HLOOKUP($A74, 'CS MCPs'!$B$6:$AK$19, MATCH($A$3,'CS MCPs'!$A$6:$A$19,0),FALSE))</f>
        <v>0</v>
      </c>
      <c r="I74" s="145">
        <f>IF(ISERROR(MATCH($A74,'CS Referral Capacity'!$A$7:$A$42,0)),0,(INDEX('CS Referral Capacity'!$B$7:$O$42,MATCH($A74,'CS Referral Capacity'!$A$7:$A$42,0),MATCH(I$56,'CS Referral Capacity'!$B$6:$O$6,0))) *HLOOKUP($A74, 'CS MCPs'!$B$6:$AK$19, MATCH($A$3,'CS MCPs'!$A$6:$A$19,0),FALSE))</f>
        <v>0</v>
      </c>
      <c r="J74" s="145">
        <f>IF(ISERROR(MATCH($A74,'CS Referral Capacity'!$A$7:$A$42,0)),0,(INDEX('CS Referral Capacity'!$B$7:$O$42,MATCH($A74,'CS Referral Capacity'!$A$7:$A$42,0),MATCH(J$56,'CS Referral Capacity'!$B$6:$O$6,0))) *HLOOKUP($A74, 'CS MCPs'!$B$6:$AK$19, MATCH($A$3,'CS MCPs'!$A$6:$A$19,0),FALSE))</f>
        <v>0</v>
      </c>
      <c r="K74" s="145">
        <f>IF(ISERROR(MATCH($A74,'CS Referral Capacity'!$A$7:$A$42,0)),0,(INDEX('CS Referral Capacity'!$B$7:$O$42,MATCH($A74,'CS Referral Capacity'!$A$7:$A$42,0),MATCH(K$56,'CS Referral Capacity'!$B$6:$O$6,0))) *HLOOKUP($A74, 'CS MCPs'!$B$6:$AK$19, MATCH($A$3,'CS MCPs'!$A$6:$A$19,0),FALSE))</f>
        <v>0</v>
      </c>
      <c r="L74" s="145">
        <f>IF(ISERROR(MATCH($A74,'CS Referral Capacity'!$A$7:$A$42,0)),0,(INDEX('CS Referral Capacity'!$B$7:$O$42,MATCH($A74,'CS Referral Capacity'!$A$7:$A$42,0),MATCH(L$56,'CS Referral Capacity'!$B$6:$O$6,0))) *HLOOKUP($A74, 'CS MCPs'!$B$6:$AK$19, MATCH($A$3,'CS MCPs'!$A$6:$A$19,0),FALSE))</f>
        <v>0</v>
      </c>
      <c r="M74" s="145">
        <f>IF(ISERROR(MATCH($A74,'CS Referral Capacity'!$A$7:$A$42,0)),0,(INDEX('CS Referral Capacity'!$B$7:$O$42,MATCH($A74,'CS Referral Capacity'!$A$7:$A$42,0),MATCH(M$56,'CS Referral Capacity'!$B$6:$O$6,0))) *HLOOKUP($A74, 'CS MCPs'!$B$6:$AK$19, MATCH($A$3,'CS MCPs'!$A$6:$A$19,0),FALSE))</f>
        <v>0</v>
      </c>
      <c r="N74" s="145">
        <f>IF(ISERROR(MATCH($A74,'CS Referral Capacity'!$A$7:$A$42,0)),0,(INDEX('CS Referral Capacity'!$B$7:$O$42,MATCH($A74,'CS Referral Capacity'!$A$7:$A$42,0),MATCH(N$56,'CS Referral Capacity'!$B$6:$O$6,0))) *HLOOKUP($A74, 'CS MCPs'!$B$6:$AK$19, MATCH($A$3,'CS MCPs'!$A$6:$A$19,0),FALSE))</f>
        <v>0</v>
      </c>
      <c r="O74" s="145">
        <f>IF(ISERROR(MATCH($A74,'CS Referral Capacity'!$A$7:$A$42,0)),0,(INDEX('CS Referral Capacity'!$B$7:$O$42,MATCH($A74,'CS Referral Capacity'!$A$7:$A$42,0),MATCH(O$56,'CS Referral Capacity'!$B$6:$O$6,0))) *HLOOKUP($A74, 'CS MCPs'!$B$6:$AK$19, MATCH($A$3,'CS MCPs'!$A$6:$A$19,0),FALSE))</f>
        <v>0</v>
      </c>
      <c r="P74" s="23">
        <f t="shared" si="4"/>
        <v>0</v>
      </c>
    </row>
    <row r="75" spans="1:16" x14ac:dyDescent="0.25">
      <c r="A75" t="s">
        <v>119</v>
      </c>
      <c r="B75" s="145">
        <f>IF(ISERROR(MATCH($A75,'CS Referral Capacity'!$A$7:$A$42,0)),0,(INDEX('CS Referral Capacity'!$B$7:$O$42,MATCH($A75,'CS Referral Capacity'!$A$7:$A$42,0),MATCH(B$56,'CS Referral Capacity'!$B$6:$O$6,0))) *HLOOKUP($A75, 'CS MCPs'!$B$6:$AK$19, MATCH($A$3,'CS MCPs'!$A$6:$A$19,0),FALSE))</f>
        <v>0</v>
      </c>
      <c r="C75" s="145">
        <f>IF(ISERROR(MATCH($A75,'CS Referral Capacity'!$A$7:$A$42,0)),0,(INDEX('CS Referral Capacity'!$B$7:$O$42,MATCH($A75,'CS Referral Capacity'!$A$7:$A$42,0),MATCH(C$56,'CS Referral Capacity'!$B$6:$O$6,0))) *HLOOKUP($A75, 'CS MCPs'!$B$6:$AK$19, MATCH($A$3,'CS MCPs'!$A$6:$A$19,0),FALSE))</f>
        <v>0</v>
      </c>
      <c r="D75" s="145">
        <f>IF(ISERROR(MATCH($A75,'CS Referral Capacity'!$A$7:$A$42,0)),0,(INDEX('CS Referral Capacity'!$B$7:$O$42,MATCH($A75,'CS Referral Capacity'!$A$7:$A$42,0),MATCH(D$56,'CS Referral Capacity'!$B$6:$O$6,0))) *HLOOKUP($A75, 'CS MCPs'!$B$6:$AK$19, MATCH($A$3,'CS MCPs'!$A$6:$A$19,0),FALSE))</f>
        <v>0</v>
      </c>
      <c r="E75" s="145">
        <f>IF(ISERROR(MATCH($A75,'CS Referral Capacity'!$A$7:$A$42,0)),0,(INDEX('CS Referral Capacity'!$B$7:$O$42,MATCH($A75,'CS Referral Capacity'!$A$7:$A$42,0),MATCH(E$56,'CS Referral Capacity'!$B$6:$O$6,0))) *HLOOKUP($A75, 'CS MCPs'!$B$6:$AK$19, MATCH($A$3,'CS MCPs'!$A$6:$A$19,0),FALSE))</f>
        <v>0</v>
      </c>
      <c r="F75" s="145">
        <f>IF(ISERROR(MATCH($A75,'CS Referral Capacity'!$A$7:$A$42,0)),0,(INDEX('CS Referral Capacity'!$B$7:$O$42,MATCH($A75,'CS Referral Capacity'!$A$7:$A$42,0),MATCH(F$56,'CS Referral Capacity'!$B$6:$O$6,0))) *HLOOKUP($A75, 'CS MCPs'!$B$6:$AK$19, MATCH($A$3,'CS MCPs'!$A$6:$A$19,0),FALSE))</f>
        <v>0</v>
      </c>
      <c r="G75" s="145">
        <f>IF(ISERROR(MATCH($A75,'CS Referral Capacity'!$A$7:$A$42,0)),0,(INDEX('CS Referral Capacity'!$B$7:$O$42,MATCH($A75,'CS Referral Capacity'!$A$7:$A$42,0),MATCH(G$56,'CS Referral Capacity'!$B$6:$O$6,0))) *HLOOKUP($A75, 'CS MCPs'!$B$6:$AK$19, MATCH($A$3,'CS MCPs'!$A$6:$A$19,0),FALSE))</f>
        <v>0</v>
      </c>
      <c r="H75" s="145">
        <f>IF(ISERROR(MATCH($A75,'CS Referral Capacity'!$A$7:$A$42,0)),0,(INDEX('CS Referral Capacity'!$B$7:$O$42,MATCH($A75,'CS Referral Capacity'!$A$7:$A$42,0),MATCH(H$56,'CS Referral Capacity'!$B$6:$O$6,0))) *HLOOKUP($A75, 'CS MCPs'!$B$6:$AK$19, MATCH($A$3,'CS MCPs'!$A$6:$A$19,0),FALSE))</f>
        <v>0</v>
      </c>
      <c r="I75" s="145">
        <f>IF(ISERROR(MATCH($A75,'CS Referral Capacity'!$A$7:$A$42,0)),0,(INDEX('CS Referral Capacity'!$B$7:$O$42,MATCH($A75,'CS Referral Capacity'!$A$7:$A$42,0),MATCH(I$56,'CS Referral Capacity'!$B$6:$O$6,0))) *HLOOKUP($A75, 'CS MCPs'!$B$6:$AK$19, MATCH($A$3,'CS MCPs'!$A$6:$A$19,0),FALSE))</f>
        <v>0</v>
      </c>
      <c r="J75" s="145">
        <f>IF(ISERROR(MATCH($A75,'CS Referral Capacity'!$A$7:$A$42,0)),0,(INDEX('CS Referral Capacity'!$B$7:$O$42,MATCH($A75,'CS Referral Capacity'!$A$7:$A$42,0),MATCH(J$56,'CS Referral Capacity'!$B$6:$O$6,0))) *HLOOKUP($A75, 'CS MCPs'!$B$6:$AK$19, MATCH($A$3,'CS MCPs'!$A$6:$A$19,0),FALSE))</f>
        <v>0</v>
      </c>
      <c r="K75" s="145">
        <f>IF(ISERROR(MATCH($A75,'CS Referral Capacity'!$A$7:$A$42,0)),0,(INDEX('CS Referral Capacity'!$B$7:$O$42,MATCH($A75,'CS Referral Capacity'!$A$7:$A$42,0),MATCH(K$56,'CS Referral Capacity'!$B$6:$O$6,0))) *HLOOKUP($A75, 'CS MCPs'!$B$6:$AK$19, MATCH($A$3,'CS MCPs'!$A$6:$A$19,0),FALSE))</f>
        <v>0</v>
      </c>
      <c r="L75" s="145">
        <f>IF(ISERROR(MATCH($A75,'CS Referral Capacity'!$A$7:$A$42,0)),0,(INDEX('CS Referral Capacity'!$B$7:$O$42,MATCH($A75,'CS Referral Capacity'!$A$7:$A$42,0),MATCH(L$56,'CS Referral Capacity'!$B$6:$O$6,0))) *HLOOKUP($A75, 'CS MCPs'!$B$6:$AK$19, MATCH($A$3,'CS MCPs'!$A$6:$A$19,0),FALSE))</f>
        <v>0</v>
      </c>
      <c r="M75" s="145">
        <f>IF(ISERROR(MATCH($A75,'CS Referral Capacity'!$A$7:$A$42,0)),0,(INDEX('CS Referral Capacity'!$B$7:$O$42,MATCH($A75,'CS Referral Capacity'!$A$7:$A$42,0),MATCH(M$56,'CS Referral Capacity'!$B$6:$O$6,0))) *HLOOKUP($A75, 'CS MCPs'!$B$6:$AK$19, MATCH($A$3,'CS MCPs'!$A$6:$A$19,0),FALSE))</f>
        <v>0</v>
      </c>
      <c r="N75" s="145">
        <f>IF(ISERROR(MATCH($A75,'CS Referral Capacity'!$A$7:$A$42,0)),0,(INDEX('CS Referral Capacity'!$B$7:$O$42,MATCH($A75,'CS Referral Capacity'!$A$7:$A$42,0),MATCH(N$56,'CS Referral Capacity'!$B$6:$O$6,0))) *HLOOKUP($A75, 'CS MCPs'!$B$6:$AK$19, MATCH($A$3,'CS MCPs'!$A$6:$A$19,0),FALSE))</f>
        <v>0</v>
      </c>
      <c r="O75" s="145">
        <f>IF(ISERROR(MATCH($A75,'CS Referral Capacity'!$A$7:$A$42,0)),0,(INDEX('CS Referral Capacity'!$B$7:$O$42,MATCH($A75,'CS Referral Capacity'!$A$7:$A$42,0),MATCH(O$56,'CS Referral Capacity'!$B$6:$O$6,0))) *HLOOKUP($A75, 'CS MCPs'!$B$6:$AK$19, MATCH($A$3,'CS MCPs'!$A$6:$A$19,0),FALSE))</f>
        <v>0</v>
      </c>
      <c r="P75" s="23">
        <f t="shared" si="4"/>
        <v>0</v>
      </c>
    </row>
    <row r="76" spans="1:16" x14ac:dyDescent="0.25">
      <c r="A76" t="s">
        <v>666</v>
      </c>
      <c r="B76" s="145">
        <f>IF(ISERROR(MATCH($A76,'CS Referral Capacity'!$A$7:$A$42,0)),0,(INDEX('CS Referral Capacity'!$B$7:$O$42,MATCH($A76,'CS Referral Capacity'!$A$7:$A$42,0),MATCH(B$56,'CS Referral Capacity'!$B$6:$O$6,0))) *HLOOKUP($A76, 'CS MCPs'!$B$6:$AK$19, MATCH($A$3,'CS MCPs'!$A$6:$A$19,0),FALSE))</f>
        <v>0</v>
      </c>
      <c r="C76" s="145">
        <f>IF(ISERROR(MATCH($A76,'CS Referral Capacity'!$A$7:$A$42,0)),0,(INDEX('CS Referral Capacity'!$B$7:$O$42,MATCH($A76,'CS Referral Capacity'!$A$7:$A$42,0),MATCH(C$56,'CS Referral Capacity'!$B$6:$O$6,0))) *HLOOKUP($A76, 'CS MCPs'!$B$6:$AK$19, MATCH($A$3,'CS MCPs'!$A$6:$A$19,0),FALSE))</f>
        <v>0</v>
      </c>
      <c r="D76" s="145">
        <f>IF(ISERROR(MATCH($A76,'CS Referral Capacity'!$A$7:$A$42,0)),0,(INDEX('CS Referral Capacity'!$B$7:$O$42,MATCH($A76,'CS Referral Capacity'!$A$7:$A$42,0),MATCH(D$56,'CS Referral Capacity'!$B$6:$O$6,0))) *HLOOKUP($A76, 'CS MCPs'!$B$6:$AK$19, MATCH($A$3,'CS MCPs'!$A$6:$A$19,0),FALSE))</f>
        <v>0</v>
      </c>
      <c r="E76" s="145">
        <f>IF(ISERROR(MATCH($A76,'CS Referral Capacity'!$A$7:$A$42,0)),0,(INDEX('CS Referral Capacity'!$B$7:$O$42,MATCH($A76,'CS Referral Capacity'!$A$7:$A$42,0),MATCH(E$56,'CS Referral Capacity'!$B$6:$O$6,0))) *HLOOKUP($A76, 'CS MCPs'!$B$6:$AK$19, MATCH($A$3,'CS MCPs'!$A$6:$A$19,0),FALSE))</f>
        <v>0</v>
      </c>
      <c r="F76" s="145">
        <f>IF(ISERROR(MATCH($A76,'CS Referral Capacity'!$A$7:$A$42,0)),0,(INDEX('CS Referral Capacity'!$B$7:$O$42,MATCH($A76,'CS Referral Capacity'!$A$7:$A$42,0),MATCH(F$56,'CS Referral Capacity'!$B$6:$O$6,0))) *HLOOKUP($A76, 'CS MCPs'!$B$6:$AK$19, MATCH($A$3,'CS MCPs'!$A$6:$A$19,0),FALSE))</f>
        <v>0</v>
      </c>
      <c r="G76" s="145">
        <f>IF(ISERROR(MATCH($A76,'CS Referral Capacity'!$A$7:$A$42,0)),0,(INDEX('CS Referral Capacity'!$B$7:$O$42,MATCH($A76,'CS Referral Capacity'!$A$7:$A$42,0),MATCH(G$56,'CS Referral Capacity'!$B$6:$O$6,0))) *HLOOKUP($A76, 'CS MCPs'!$B$6:$AK$19, MATCH($A$3,'CS MCPs'!$A$6:$A$19,0),FALSE))</f>
        <v>0</v>
      </c>
      <c r="H76" s="145">
        <f>IF(ISERROR(MATCH($A76,'CS Referral Capacity'!$A$7:$A$42,0)),0,(INDEX('CS Referral Capacity'!$B$7:$O$42,MATCH($A76,'CS Referral Capacity'!$A$7:$A$42,0),MATCH(H$56,'CS Referral Capacity'!$B$6:$O$6,0))) *HLOOKUP($A76, 'CS MCPs'!$B$6:$AK$19, MATCH($A$3,'CS MCPs'!$A$6:$A$19,0),FALSE))</f>
        <v>0</v>
      </c>
      <c r="I76" s="145">
        <f>IF(ISERROR(MATCH($A76,'CS Referral Capacity'!$A$7:$A$42,0)),0,(INDEX('CS Referral Capacity'!$B$7:$O$42,MATCH($A76,'CS Referral Capacity'!$A$7:$A$42,0),MATCH(I$56,'CS Referral Capacity'!$B$6:$O$6,0))) *HLOOKUP($A76, 'CS MCPs'!$B$6:$AK$19, MATCH($A$3,'CS MCPs'!$A$6:$A$19,0),FALSE))</f>
        <v>0</v>
      </c>
      <c r="J76" s="145">
        <f>IF(ISERROR(MATCH($A76,'CS Referral Capacity'!$A$7:$A$42,0)),0,(INDEX('CS Referral Capacity'!$B$7:$O$42,MATCH($A76,'CS Referral Capacity'!$A$7:$A$42,0),MATCH(J$56,'CS Referral Capacity'!$B$6:$O$6,0))) *HLOOKUP($A76, 'CS MCPs'!$B$6:$AK$19, MATCH($A$3,'CS MCPs'!$A$6:$A$19,0),FALSE))</f>
        <v>0</v>
      </c>
      <c r="K76" s="145">
        <f>IF(ISERROR(MATCH($A76,'CS Referral Capacity'!$A$7:$A$42,0)),0,(INDEX('CS Referral Capacity'!$B$7:$O$42,MATCH($A76,'CS Referral Capacity'!$A$7:$A$42,0),MATCH(K$56,'CS Referral Capacity'!$B$6:$O$6,0))) *HLOOKUP($A76, 'CS MCPs'!$B$6:$AK$19, MATCH($A$3,'CS MCPs'!$A$6:$A$19,0),FALSE))</f>
        <v>0</v>
      </c>
      <c r="L76" s="145">
        <f>IF(ISERROR(MATCH($A76,'CS Referral Capacity'!$A$7:$A$42,0)),0,(INDEX('CS Referral Capacity'!$B$7:$O$42,MATCH($A76,'CS Referral Capacity'!$A$7:$A$42,0),MATCH(L$56,'CS Referral Capacity'!$B$6:$O$6,0))) *HLOOKUP($A76, 'CS MCPs'!$B$6:$AK$19, MATCH($A$3,'CS MCPs'!$A$6:$A$19,0),FALSE))</f>
        <v>0</v>
      </c>
      <c r="M76" s="145">
        <f>IF(ISERROR(MATCH($A76,'CS Referral Capacity'!$A$7:$A$42,0)),0,(INDEX('CS Referral Capacity'!$B$7:$O$42,MATCH($A76,'CS Referral Capacity'!$A$7:$A$42,0),MATCH(M$56,'CS Referral Capacity'!$B$6:$O$6,0))) *HLOOKUP($A76, 'CS MCPs'!$B$6:$AK$19, MATCH($A$3,'CS MCPs'!$A$6:$A$19,0),FALSE))</f>
        <v>0</v>
      </c>
      <c r="N76" s="145">
        <f>IF(ISERROR(MATCH($A76,'CS Referral Capacity'!$A$7:$A$42,0)),0,(INDEX('CS Referral Capacity'!$B$7:$O$42,MATCH($A76,'CS Referral Capacity'!$A$7:$A$42,0),MATCH(N$56,'CS Referral Capacity'!$B$6:$O$6,0))) *HLOOKUP($A76, 'CS MCPs'!$B$6:$AK$19, MATCH($A$3,'CS MCPs'!$A$6:$A$19,0),FALSE))</f>
        <v>0</v>
      </c>
      <c r="O76" s="145">
        <f>IF(ISERROR(MATCH($A76,'CS Referral Capacity'!$A$7:$A$42,0)),0,(INDEX('CS Referral Capacity'!$B$7:$O$42,MATCH($A76,'CS Referral Capacity'!$A$7:$A$42,0),MATCH(O$56,'CS Referral Capacity'!$B$6:$O$6,0))) *HLOOKUP($A76, 'CS MCPs'!$B$6:$AK$19, MATCH($A$3,'CS MCPs'!$A$6:$A$19,0),FALSE))</f>
        <v>0</v>
      </c>
      <c r="P76" s="23">
        <f t="shared" si="4"/>
        <v>0</v>
      </c>
    </row>
    <row r="77" spans="1:16" x14ac:dyDescent="0.25">
      <c r="A77" t="s">
        <v>45</v>
      </c>
      <c r="B77" s="145">
        <f>IF(ISERROR(MATCH($A77,'CS Referral Capacity'!$A$7:$A$42,0)),0,(INDEX('CS Referral Capacity'!$B$7:$O$42,MATCH($A77,'CS Referral Capacity'!$A$7:$A$42,0),MATCH(B$56,'CS Referral Capacity'!$B$6:$O$6,0))) *HLOOKUP($A77, 'CS MCPs'!$B$6:$AK$19, MATCH($A$3,'CS MCPs'!$A$6:$A$19,0),FALSE))</f>
        <v>0</v>
      </c>
      <c r="C77" s="145">
        <f>IF(ISERROR(MATCH($A77,'CS Referral Capacity'!$A$7:$A$42,0)),0,(INDEX('CS Referral Capacity'!$B$7:$O$42,MATCH($A77,'CS Referral Capacity'!$A$7:$A$42,0),MATCH(C$56,'CS Referral Capacity'!$B$6:$O$6,0))) *HLOOKUP($A77, 'CS MCPs'!$B$6:$AK$19, MATCH($A$3,'CS MCPs'!$A$6:$A$19,0),FALSE))</f>
        <v>0</v>
      </c>
      <c r="D77" s="145">
        <f>IF(ISERROR(MATCH($A77,'CS Referral Capacity'!$A$7:$A$42,0)),0,(INDEX('CS Referral Capacity'!$B$7:$O$42,MATCH($A77,'CS Referral Capacity'!$A$7:$A$42,0),MATCH(D$56,'CS Referral Capacity'!$B$6:$O$6,0))) *HLOOKUP($A77, 'CS MCPs'!$B$6:$AK$19, MATCH($A$3,'CS MCPs'!$A$6:$A$19,0),FALSE))</f>
        <v>0</v>
      </c>
      <c r="E77" s="145">
        <f>IF(ISERROR(MATCH($A77,'CS Referral Capacity'!$A$7:$A$42,0)),0,(INDEX('CS Referral Capacity'!$B$7:$O$42,MATCH($A77,'CS Referral Capacity'!$A$7:$A$42,0),MATCH(E$56,'CS Referral Capacity'!$B$6:$O$6,0))) *HLOOKUP($A77, 'CS MCPs'!$B$6:$AK$19, MATCH($A$3,'CS MCPs'!$A$6:$A$19,0),FALSE))</f>
        <v>0</v>
      </c>
      <c r="F77" s="145">
        <f>IF(ISERROR(MATCH($A77,'CS Referral Capacity'!$A$7:$A$42,0)),0,(INDEX('CS Referral Capacity'!$B$7:$O$42,MATCH($A77,'CS Referral Capacity'!$A$7:$A$42,0),MATCH(F$56,'CS Referral Capacity'!$B$6:$O$6,0))) *HLOOKUP($A77, 'CS MCPs'!$B$6:$AK$19, MATCH($A$3,'CS MCPs'!$A$6:$A$19,0),FALSE))</f>
        <v>0</v>
      </c>
      <c r="G77" s="145">
        <f>IF(ISERROR(MATCH($A77,'CS Referral Capacity'!$A$7:$A$42,0)),0,(INDEX('CS Referral Capacity'!$B$7:$O$42,MATCH($A77,'CS Referral Capacity'!$A$7:$A$42,0),MATCH(G$56,'CS Referral Capacity'!$B$6:$O$6,0))) *HLOOKUP($A77, 'CS MCPs'!$B$6:$AK$19, MATCH($A$3,'CS MCPs'!$A$6:$A$19,0),FALSE))</f>
        <v>0</v>
      </c>
      <c r="H77" s="145">
        <f>IF(ISERROR(MATCH($A77,'CS Referral Capacity'!$A$7:$A$42,0)),0,(INDEX('CS Referral Capacity'!$B$7:$O$42,MATCH($A77,'CS Referral Capacity'!$A$7:$A$42,0),MATCH(H$56,'CS Referral Capacity'!$B$6:$O$6,0))) *HLOOKUP($A77, 'CS MCPs'!$B$6:$AK$19, MATCH($A$3,'CS MCPs'!$A$6:$A$19,0),FALSE))</f>
        <v>0</v>
      </c>
      <c r="I77" s="145">
        <f>IF(ISERROR(MATCH($A77,'CS Referral Capacity'!$A$7:$A$42,0)),0,(INDEX('CS Referral Capacity'!$B$7:$O$42,MATCH($A77,'CS Referral Capacity'!$A$7:$A$42,0),MATCH(I$56,'CS Referral Capacity'!$B$6:$O$6,0))) *HLOOKUP($A77, 'CS MCPs'!$B$6:$AK$19, MATCH($A$3,'CS MCPs'!$A$6:$A$19,0),FALSE))</f>
        <v>0</v>
      </c>
      <c r="J77" s="145">
        <f>IF(ISERROR(MATCH($A77,'CS Referral Capacity'!$A$7:$A$42,0)),0,(INDEX('CS Referral Capacity'!$B$7:$O$42,MATCH($A77,'CS Referral Capacity'!$A$7:$A$42,0),MATCH(J$56,'CS Referral Capacity'!$B$6:$O$6,0))) *HLOOKUP($A77, 'CS MCPs'!$B$6:$AK$19, MATCH($A$3,'CS MCPs'!$A$6:$A$19,0),FALSE))</f>
        <v>0</v>
      </c>
      <c r="K77" s="145">
        <f>IF(ISERROR(MATCH($A77,'CS Referral Capacity'!$A$7:$A$42,0)),0,(INDEX('CS Referral Capacity'!$B$7:$O$42,MATCH($A77,'CS Referral Capacity'!$A$7:$A$42,0),MATCH(K$56,'CS Referral Capacity'!$B$6:$O$6,0))) *HLOOKUP($A77, 'CS MCPs'!$B$6:$AK$19, MATCH($A$3,'CS MCPs'!$A$6:$A$19,0),FALSE))</f>
        <v>0</v>
      </c>
      <c r="L77" s="145">
        <f>IF(ISERROR(MATCH($A77,'CS Referral Capacity'!$A$7:$A$42,0)),0,(INDEX('CS Referral Capacity'!$B$7:$O$42,MATCH($A77,'CS Referral Capacity'!$A$7:$A$42,0),MATCH(L$56,'CS Referral Capacity'!$B$6:$O$6,0))) *HLOOKUP($A77, 'CS MCPs'!$B$6:$AK$19, MATCH($A$3,'CS MCPs'!$A$6:$A$19,0),FALSE))</f>
        <v>0</v>
      </c>
      <c r="M77" s="145">
        <f>IF(ISERROR(MATCH($A77,'CS Referral Capacity'!$A$7:$A$42,0)),0,(INDEX('CS Referral Capacity'!$B$7:$O$42,MATCH($A77,'CS Referral Capacity'!$A$7:$A$42,0),MATCH(M$56,'CS Referral Capacity'!$B$6:$O$6,0))) *HLOOKUP($A77, 'CS MCPs'!$B$6:$AK$19, MATCH($A$3,'CS MCPs'!$A$6:$A$19,0),FALSE))</f>
        <v>0</v>
      </c>
      <c r="N77" s="145">
        <f>IF(ISERROR(MATCH($A77,'CS Referral Capacity'!$A$7:$A$42,0)),0,(INDEX('CS Referral Capacity'!$B$7:$O$42,MATCH($A77,'CS Referral Capacity'!$A$7:$A$42,0),MATCH(N$56,'CS Referral Capacity'!$B$6:$O$6,0))) *HLOOKUP($A77, 'CS MCPs'!$B$6:$AK$19, MATCH($A$3,'CS MCPs'!$A$6:$A$19,0),FALSE))</f>
        <v>0</v>
      </c>
      <c r="O77" s="145">
        <f>IF(ISERROR(MATCH($A77,'CS Referral Capacity'!$A$7:$A$42,0)),0,(INDEX('CS Referral Capacity'!$B$7:$O$42,MATCH($A77,'CS Referral Capacity'!$A$7:$A$42,0),MATCH(O$56,'CS Referral Capacity'!$B$6:$O$6,0))) *HLOOKUP($A77, 'CS MCPs'!$B$6:$AK$19, MATCH($A$3,'CS MCPs'!$A$6:$A$19,0),FALSE))</f>
        <v>0</v>
      </c>
      <c r="P77" s="23">
        <f t="shared" si="4"/>
        <v>0</v>
      </c>
    </row>
    <row r="78" spans="1:16" x14ac:dyDescent="0.25">
      <c r="A78" t="s">
        <v>667</v>
      </c>
      <c r="B78" s="145">
        <f>IF(ISERROR(MATCH($A78,'CS Referral Capacity'!$A$7:$A$42,0)),0,(INDEX('CS Referral Capacity'!$B$7:$O$42,MATCH($A78,'CS Referral Capacity'!$A$7:$A$42,0),MATCH(B$56,'CS Referral Capacity'!$B$6:$O$6,0))) *HLOOKUP($A78, 'CS MCPs'!$B$6:$AK$19, MATCH($A$3,'CS MCPs'!$A$6:$A$19,0),FALSE))</f>
        <v>0</v>
      </c>
      <c r="C78" s="145">
        <f>IF(ISERROR(MATCH($A78,'CS Referral Capacity'!$A$7:$A$42,0)),0,(INDEX('CS Referral Capacity'!$B$7:$O$42,MATCH($A78,'CS Referral Capacity'!$A$7:$A$42,0),MATCH(C$56,'CS Referral Capacity'!$B$6:$O$6,0))) *HLOOKUP($A78, 'CS MCPs'!$B$6:$AK$19, MATCH($A$3,'CS MCPs'!$A$6:$A$19,0),FALSE))</f>
        <v>0</v>
      </c>
      <c r="D78" s="145">
        <f>IF(ISERROR(MATCH($A78,'CS Referral Capacity'!$A$7:$A$42,0)),0,(INDEX('CS Referral Capacity'!$B$7:$O$42,MATCH($A78,'CS Referral Capacity'!$A$7:$A$42,0),MATCH(D$56,'CS Referral Capacity'!$B$6:$O$6,0))) *HLOOKUP($A78, 'CS MCPs'!$B$6:$AK$19, MATCH($A$3,'CS MCPs'!$A$6:$A$19,0),FALSE))</f>
        <v>0</v>
      </c>
      <c r="E78" s="145">
        <f>IF(ISERROR(MATCH($A78,'CS Referral Capacity'!$A$7:$A$42,0)),0,(INDEX('CS Referral Capacity'!$B$7:$O$42,MATCH($A78,'CS Referral Capacity'!$A$7:$A$42,0),MATCH(E$56,'CS Referral Capacity'!$B$6:$O$6,0))) *HLOOKUP($A78, 'CS MCPs'!$B$6:$AK$19, MATCH($A$3,'CS MCPs'!$A$6:$A$19,0),FALSE))</f>
        <v>0</v>
      </c>
      <c r="F78" s="145">
        <f>IF(ISERROR(MATCH($A78,'CS Referral Capacity'!$A$7:$A$42,0)),0,(INDEX('CS Referral Capacity'!$B$7:$O$42,MATCH($A78,'CS Referral Capacity'!$A$7:$A$42,0),MATCH(F$56,'CS Referral Capacity'!$B$6:$O$6,0))) *HLOOKUP($A78, 'CS MCPs'!$B$6:$AK$19, MATCH($A$3,'CS MCPs'!$A$6:$A$19,0),FALSE))</f>
        <v>0</v>
      </c>
      <c r="G78" s="145">
        <f>IF(ISERROR(MATCH($A78,'CS Referral Capacity'!$A$7:$A$42,0)),0,(INDEX('CS Referral Capacity'!$B$7:$O$42,MATCH($A78,'CS Referral Capacity'!$A$7:$A$42,0),MATCH(G$56,'CS Referral Capacity'!$B$6:$O$6,0))) *HLOOKUP($A78, 'CS MCPs'!$B$6:$AK$19, MATCH($A$3,'CS MCPs'!$A$6:$A$19,0),FALSE))</f>
        <v>0</v>
      </c>
      <c r="H78" s="145">
        <f>IF(ISERROR(MATCH($A78,'CS Referral Capacity'!$A$7:$A$42,0)),0,(INDEX('CS Referral Capacity'!$B$7:$O$42,MATCH($A78,'CS Referral Capacity'!$A$7:$A$42,0),MATCH(H$56,'CS Referral Capacity'!$B$6:$O$6,0))) *HLOOKUP($A78, 'CS MCPs'!$B$6:$AK$19, MATCH($A$3,'CS MCPs'!$A$6:$A$19,0),FALSE))</f>
        <v>0</v>
      </c>
      <c r="I78" s="145">
        <f>IF(ISERROR(MATCH($A78,'CS Referral Capacity'!$A$7:$A$42,0)),0,(INDEX('CS Referral Capacity'!$B$7:$O$42,MATCH($A78,'CS Referral Capacity'!$A$7:$A$42,0),MATCH(I$56,'CS Referral Capacity'!$B$6:$O$6,0))) *HLOOKUP($A78, 'CS MCPs'!$B$6:$AK$19, MATCH($A$3,'CS MCPs'!$A$6:$A$19,0),FALSE))</f>
        <v>0</v>
      </c>
      <c r="J78" s="145">
        <f>IF(ISERROR(MATCH($A78,'CS Referral Capacity'!$A$7:$A$42,0)),0,(INDEX('CS Referral Capacity'!$B$7:$O$42,MATCH($A78,'CS Referral Capacity'!$A$7:$A$42,0),MATCH(J$56,'CS Referral Capacity'!$B$6:$O$6,0))) *HLOOKUP($A78, 'CS MCPs'!$B$6:$AK$19, MATCH($A$3,'CS MCPs'!$A$6:$A$19,0),FALSE))</f>
        <v>0</v>
      </c>
      <c r="K78" s="145">
        <f>IF(ISERROR(MATCH($A78,'CS Referral Capacity'!$A$7:$A$42,0)),0,(INDEX('CS Referral Capacity'!$B$7:$O$42,MATCH($A78,'CS Referral Capacity'!$A$7:$A$42,0),MATCH(K$56,'CS Referral Capacity'!$B$6:$O$6,0))) *HLOOKUP($A78, 'CS MCPs'!$B$6:$AK$19, MATCH($A$3,'CS MCPs'!$A$6:$A$19,0),FALSE))</f>
        <v>0</v>
      </c>
      <c r="L78" s="145">
        <f>IF(ISERROR(MATCH($A78,'CS Referral Capacity'!$A$7:$A$42,0)),0,(INDEX('CS Referral Capacity'!$B$7:$O$42,MATCH($A78,'CS Referral Capacity'!$A$7:$A$42,0),MATCH(L$56,'CS Referral Capacity'!$B$6:$O$6,0))) *HLOOKUP($A78, 'CS MCPs'!$B$6:$AK$19, MATCH($A$3,'CS MCPs'!$A$6:$A$19,0),FALSE))</f>
        <v>0</v>
      </c>
      <c r="M78" s="145">
        <f>IF(ISERROR(MATCH($A78,'CS Referral Capacity'!$A$7:$A$42,0)),0,(INDEX('CS Referral Capacity'!$B$7:$O$42,MATCH($A78,'CS Referral Capacity'!$A$7:$A$42,0),MATCH(M$56,'CS Referral Capacity'!$B$6:$O$6,0))) *HLOOKUP($A78, 'CS MCPs'!$B$6:$AK$19, MATCH($A$3,'CS MCPs'!$A$6:$A$19,0),FALSE))</f>
        <v>0</v>
      </c>
      <c r="N78" s="145">
        <f>IF(ISERROR(MATCH($A78,'CS Referral Capacity'!$A$7:$A$42,0)),0,(INDEX('CS Referral Capacity'!$B$7:$O$42,MATCH($A78,'CS Referral Capacity'!$A$7:$A$42,0),MATCH(N$56,'CS Referral Capacity'!$B$6:$O$6,0))) *HLOOKUP($A78, 'CS MCPs'!$B$6:$AK$19, MATCH($A$3,'CS MCPs'!$A$6:$A$19,0),FALSE))</f>
        <v>0</v>
      </c>
      <c r="O78" s="145">
        <f>IF(ISERROR(MATCH($A78,'CS Referral Capacity'!$A$7:$A$42,0)),0,(INDEX('CS Referral Capacity'!$B$7:$O$42,MATCH($A78,'CS Referral Capacity'!$A$7:$A$42,0),MATCH(O$56,'CS Referral Capacity'!$B$6:$O$6,0))) *HLOOKUP($A78, 'CS MCPs'!$B$6:$AK$19, MATCH($A$3,'CS MCPs'!$A$6:$A$19,0),FALSE))</f>
        <v>0</v>
      </c>
      <c r="P78" s="23">
        <f t="shared" si="4"/>
        <v>0</v>
      </c>
    </row>
    <row r="79" spans="1:16" x14ac:dyDescent="0.25">
      <c r="A79" t="s">
        <v>664</v>
      </c>
      <c r="B79" s="145">
        <f>IF(ISERROR(MATCH($A79,'CS Referral Capacity'!$A$7:$A$42,0)),0,(INDEX('CS Referral Capacity'!$B$7:$O$42,MATCH($A79,'CS Referral Capacity'!$A$7:$A$42,0),MATCH(B$56,'CS Referral Capacity'!$B$6:$O$6,0))) *HLOOKUP($A79, 'CS MCPs'!$B$6:$AK$19, MATCH($A$3,'CS MCPs'!$A$6:$A$19,0),FALSE))</f>
        <v>0</v>
      </c>
      <c r="C79" s="145">
        <f>IF(ISERROR(MATCH($A79,'CS Referral Capacity'!$A$7:$A$42,0)),0,(INDEX('CS Referral Capacity'!$B$7:$O$42,MATCH($A79,'CS Referral Capacity'!$A$7:$A$42,0),MATCH(C$56,'CS Referral Capacity'!$B$6:$O$6,0))) *HLOOKUP($A79, 'CS MCPs'!$B$6:$AK$19, MATCH($A$3,'CS MCPs'!$A$6:$A$19,0),FALSE))</f>
        <v>0</v>
      </c>
      <c r="D79" s="145">
        <f>IF(ISERROR(MATCH($A79,'CS Referral Capacity'!$A$7:$A$42,0)),0,(INDEX('CS Referral Capacity'!$B$7:$O$42,MATCH($A79,'CS Referral Capacity'!$A$7:$A$42,0),MATCH(D$56,'CS Referral Capacity'!$B$6:$O$6,0))) *HLOOKUP($A79, 'CS MCPs'!$B$6:$AK$19, MATCH($A$3,'CS MCPs'!$A$6:$A$19,0),FALSE))</f>
        <v>0</v>
      </c>
      <c r="E79" s="145">
        <f>IF(ISERROR(MATCH($A79,'CS Referral Capacity'!$A$7:$A$42,0)),0,(INDEX('CS Referral Capacity'!$B$7:$O$42,MATCH($A79,'CS Referral Capacity'!$A$7:$A$42,0),MATCH(E$56,'CS Referral Capacity'!$B$6:$O$6,0))) *HLOOKUP($A79, 'CS MCPs'!$B$6:$AK$19, MATCH($A$3,'CS MCPs'!$A$6:$A$19,0),FALSE))</f>
        <v>0</v>
      </c>
      <c r="F79" s="145">
        <f>IF(ISERROR(MATCH($A79,'CS Referral Capacity'!$A$7:$A$42,0)),0,(INDEX('CS Referral Capacity'!$B$7:$O$42,MATCH($A79,'CS Referral Capacity'!$A$7:$A$42,0),MATCH(F$56,'CS Referral Capacity'!$B$6:$O$6,0))) *HLOOKUP($A79, 'CS MCPs'!$B$6:$AK$19, MATCH($A$3,'CS MCPs'!$A$6:$A$19,0),FALSE))</f>
        <v>0</v>
      </c>
      <c r="G79" s="145">
        <f>IF(ISERROR(MATCH($A79,'CS Referral Capacity'!$A$7:$A$42,0)),0,(INDEX('CS Referral Capacity'!$B$7:$O$42,MATCH($A79,'CS Referral Capacity'!$A$7:$A$42,0),MATCH(G$56,'CS Referral Capacity'!$B$6:$O$6,0))) *HLOOKUP($A79, 'CS MCPs'!$B$6:$AK$19, MATCH($A$3,'CS MCPs'!$A$6:$A$19,0),FALSE))</f>
        <v>0</v>
      </c>
      <c r="H79" s="145">
        <f>IF(ISERROR(MATCH($A79,'CS Referral Capacity'!$A$7:$A$42,0)),0,(INDEX('CS Referral Capacity'!$B$7:$O$42,MATCH($A79,'CS Referral Capacity'!$A$7:$A$42,0),MATCH(H$56,'CS Referral Capacity'!$B$6:$O$6,0))) *HLOOKUP($A79, 'CS MCPs'!$B$6:$AK$19, MATCH($A$3,'CS MCPs'!$A$6:$A$19,0),FALSE))</f>
        <v>0</v>
      </c>
      <c r="I79" s="145">
        <f>IF(ISERROR(MATCH($A79,'CS Referral Capacity'!$A$7:$A$42,0)),0,(INDEX('CS Referral Capacity'!$B$7:$O$42,MATCH($A79,'CS Referral Capacity'!$A$7:$A$42,0),MATCH(I$56,'CS Referral Capacity'!$B$6:$O$6,0))) *HLOOKUP($A79, 'CS MCPs'!$B$6:$AK$19, MATCH($A$3,'CS MCPs'!$A$6:$A$19,0),FALSE))</f>
        <v>0</v>
      </c>
      <c r="J79" s="145">
        <f>IF(ISERROR(MATCH($A79,'CS Referral Capacity'!$A$7:$A$42,0)),0,(INDEX('CS Referral Capacity'!$B$7:$O$42,MATCH($A79,'CS Referral Capacity'!$A$7:$A$42,0),MATCH(J$56,'CS Referral Capacity'!$B$6:$O$6,0))) *HLOOKUP($A79, 'CS MCPs'!$B$6:$AK$19, MATCH($A$3,'CS MCPs'!$A$6:$A$19,0),FALSE))</f>
        <v>0</v>
      </c>
      <c r="K79" s="145">
        <f>IF(ISERROR(MATCH($A79,'CS Referral Capacity'!$A$7:$A$42,0)),0,(INDEX('CS Referral Capacity'!$B$7:$O$42,MATCH($A79,'CS Referral Capacity'!$A$7:$A$42,0),MATCH(K$56,'CS Referral Capacity'!$B$6:$O$6,0))) *HLOOKUP($A79, 'CS MCPs'!$B$6:$AK$19, MATCH($A$3,'CS MCPs'!$A$6:$A$19,0),FALSE))</f>
        <v>0</v>
      </c>
      <c r="L79" s="145">
        <f>IF(ISERROR(MATCH($A79,'CS Referral Capacity'!$A$7:$A$42,0)),0,(INDEX('CS Referral Capacity'!$B$7:$O$42,MATCH($A79,'CS Referral Capacity'!$A$7:$A$42,0),MATCH(L$56,'CS Referral Capacity'!$B$6:$O$6,0))) *HLOOKUP($A79, 'CS MCPs'!$B$6:$AK$19, MATCH($A$3,'CS MCPs'!$A$6:$A$19,0),FALSE))</f>
        <v>0</v>
      </c>
      <c r="M79" s="145">
        <f>IF(ISERROR(MATCH($A79,'CS Referral Capacity'!$A$7:$A$42,0)),0,(INDEX('CS Referral Capacity'!$B$7:$O$42,MATCH($A79,'CS Referral Capacity'!$A$7:$A$42,0),MATCH(M$56,'CS Referral Capacity'!$B$6:$O$6,0))) *HLOOKUP($A79, 'CS MCPs'!$B$6:$AK$19, MATCH($A$3,'CS MCPs'!$A$6:$A$19,0),FALSE))</f>
        <v>0</v>
      </c>
      <c r="N79" s="145">
        <f>IF(ISERROR(MATCH($A79,'CS Referral Capacity'!$A$7:$A$42,0)),0,(INDEX('CS Referral Capacity'!$B$7:$O$42,MATCH($A79,'CS Referral Capacity'!$A$7:$A$42,0),MATCH(N$56,'CS Referral Capacity'!$B$6:$O$6,0))) *HLOOKUP($A79, 'CS MCPs'!$B$6:$AK$19, MATCH($A$3,'CS MCPs'!$A$6:$A$19,0),FALSE))</f>
        <v>0</v>
      </c>
      <c r="O79" s="145">
        <f>IF(ISERROR(MATCH($A79,'CS Referral Capacity'!$A$7:$A$42,0)),0,(INDEX('CS Referral Capacity'!$B$7:$O$42,MATCH($A79,'CS Referral Capacity'!$A$7:$A$42,0),MATCH(O$56,'CS Referral Capacity'!$B$6:$O$6,0))) *HLOOKUP($A79, 'CS MCPs'!$B$6:$AK$19, MATCH($A$3,'CS MCPs'!$A$6:$A$19,0),FALSE))</f>
        <v>0</v>
      </c>
      <c r="P79" s="23">
        <f t="shared" si="4"/>
        <v>0</v>
      </c>
    </row>
    <row r="80" spans="1:16" x14ac:dyDescent="0.25">
      <c r="A80" t="s">
        <v>668</v>
      </c>
      <c r="B80" s="145">
        <f>IF(ISERROR(MATCH($A80,'CS Referral Capacity'!$A$7:$A$42,0)),0,(INDEX('CS Referral Capacity'!$B$7:$O$42,MATCH($A80,'CS Referral Capacity'!$A$7:$A$42,0),MATCH(B$56,'CS Referral Capacity'!$B$6:$O$6,0))) *HLOOKUP($A80, 'CS MCPs'!$B$6:$AK$19, MATCH($A$3,'CS MCPs'!$A$6:$A$19,0),FALSE))</f>
        <v>0</v>
      </c>
      <c r="C80" s="145">
        <f>IF(ISERROR(MATCH($A80,'CS Referral Capacity'!$A$7:$A$42,0)),0,(INDEX('CS Referral Capacity'!$B$7:$O$42,MATCH($A80,'CS Referral Capacity'!$A$7:$A$42,0),MATCH(C$56,'CS Referral Capacity'!$B$6:$O$6,0))) *HLOOKUP($A80, 'CS MCPs'!$B$6:$AK$19, MATCH($A$3,'CS MCPs'!$A$6:$A$19,0),FALSE))</f>
        <v>0</v>
      </c>
      <c r="D80" s="145">
        <f>IF(ISERROR(MATCH($A80,'CS Referral Capacity'!$A$7:$A$42,0)),0,(INDEX('CS Referral Capacity'!$B$7:$O$42,MATCH($A80,'CS Referral Capacity'!$A$7:$A$42,0),MATCH(D$56,'CS Referral Capacity'!$B$6:$O$6,0))) *HLOOKUP($A80, 'CS MCPs'!$B$6:$AK$19, MATCH($A$3,'CS MCPs'!$A$6:$A$19,0),FALSE))</f>
        <v>0</v>
      </c>
      <c r="E80" s="145">
        <f>IF(ISERROR(MATCH($A80,'CS Referral Capacity'!$A$7:$A$42,0)),0,(INDEX('CS Referral Capacity'!$B$7:$O$42,MATCH($A80,'CS Referral Capacity'!$A$7:$A$42,0),MATCH(E$56,'CS Referral Capacity'!$B$6:$O$6,0))) *HLOOKUP($A80, 'CS MCPs'!$B$6:$AK$19, MATCH($A$3,'CS MCPs'!$A$6:$A$19,0),FALSE))</f>
        <v>0</v>
      </c>
      <c r="F80" s="145">
        <f>IF(ISERROR(MATCH($A80,'CS Referral Capacity'!$A$7:$A$42,0)),0,(INDEX('CS Referral Capacity'!$B$7:$O$42,MATCH($A80,'CS Referral Capacity'!$A$7:$A$42,0),MATCH(F$56,'CS Referral Capacity'!$B$6:$O$6,0))) *HLOOKUP($A80, 'CS MCPs'!$B$6:$AK$19, MATCH($A$3,'CS MCPs'!$A$6:$A$19,0),FALSE))</f>
        <v>0</v>
      </c>
      <c r="G80" s="145">
        <f>IF(ISERROR(MATCH($A80,'CS Referral Capacity'!$A$7:$A$42,0)),0,(INDEX('CS Referral Capacity'!$B$7:$O$42,MATCH($A80,'CS Referral Capacity'!$A$7:$A$42,0),MATCH(G$56,'CS Referral Capacity'!$B$6:$O$6,0))) *HLOOKUP($A80, 'CS MCPs'!$B$6:$AK$19, MATCH($A$3,'CS MCPs'!$A$6:$A$19,0),FALSE))</f>
        <v>0</v>
      </c>
      <c r="H80" s="145">
        <f>IF(ISERROR(MATCH($A80,'CS Referral Capacity'!$A$7:$A$42,0)),0,(INDEX('CS Referral Capacity'!$B$7:$O$42,MATCH($A80,'CS Referral Capacity'!$A$7:$A$42,0),MATCH(H$56,'CS Referral Capacity'!$B$6:$O$6,0))) *HLOOKUP($A80, 'CS MCPs'!$B$6:$AK$19, MATCH($A$3,'CS MCPs'!$A$6:$A$19,0),FALSE))</f>
        <v>0</v>
      </c>
      <c r="I80" s="145">
        <f>IF(ISERROR(MATCH($A80,'CS Referral Capacity'!$A$7:$A$42,0)),0,(INDEX('CS Referral Capacity'!$B$7:$O$42,MATCH($A80,'CS Referral Capacity'!$A$7:$A$42,0),MATCH(I$56,'CS Referral Capacity'!$B$6:$O$6,0))) *HLOOKUP($A80, 'CS MCPs'!$B$6:$AK$19, MATCH($A$3,'CS MCPs'!$A$6:$A$19,0),FALSE))</f>
        <v>0</v>
      </c>
      <c r="J80" s="145">
        <f>IF(ISERROR(MATCH($A80,'CS Referral Capacity'!$A$7:$A$42,0)),0,(INDEX('CS Referral Capacity'!$B$7:$O$42,MATCH($A80,'CS Referral Capacity'!$A$7:$A$42,0),MATCH(J$56,'CS Referral Capacity'!$B$6:$O$6,0))) *HLOOKUP($A80, 'CS MCPs'!$B$6:$AK$19, MATCH($A$3,'CS MCPs'!$A$6:$A$19,0),FALSE))</f>
        <v>0</v>
      </c>
      <c r="K80" s="145">
        <f>IF(ISERROR(MATCH($A80,'CS Referral Capacity'!$A$7:$A$42,0)),0,(INDEX('CS Referral Capacity'!$B$7:$O$42,MATCH($A80,'CS Referral Capacity'!$A$7:$A$42,0),MATCH(K$56,'CS Referral Capacity'!$B$6:$O$6,0))) *HLOOKUP($A80, 'CS MCPs'!$B$6:$AK$19, MATCH($A$3,'CS MCPs'!$A$6:$A$19,0),FALSE))</f>
        <v>0</v>
      </c>
      <c r="L80" s="145">
        <f>IF(ISERROR(MATCH($A80,'CS Referral Capacity'!$A$7:$A$42,0)),0,(INDEX('CS Referral Capacity'!$B$7:$O$42,MATCH($A80,'CS Referral Capacity'!$A$7:$A$42,0),MATCH(L$56,'CS Referral Capacity'!$B$6:$O$6,0))) *HLOOKUP($A80, 'CS MCPs'!$B$6:$AK$19, MATCH($A$3,'CS MCPs'!$A$6:$A$19,0),FALSE))</f>
        <v>0</v>
      </c>
      <c r="M80" s="145">
        <f>IF(ISERROR(MATCH($A80,'CS Referral Capacity'!$A$7:$A$42,0)),0,(INDEX('CS Referral Capacity'!$B$7:$O$42,MATCH($A80,'CS Referral Capacity'!$A$7:$A$42,0),MATCH(M$56,'CS Referral Capacity'!$B$6:$O$6,0))) *HLOOKUP($A80, 'CS MCPs'!$B$6:$AK$19, MATCH($A$3,'CS MCPs'!$A$6:$A$19,0),FALSE))</f>
        <v>0</v>
      </c>
      <c r="N80" s="145">
        <f>IF(ISERROR(MATCH($A80,'CS Referral Capacity'!$A$7:$A$42,0)),0,(INDEX('CS Referral Capacity'!$B$7:$O$42,MATCH($A80,'CS Referral Capacity'!$A$7:$A$42,0),MATCH(N$56,'CS Referral Capacity'!$B$6:$O$6,0))) *HLOOKUP($A80, 'CS MCPs'!$B$6:$AK$19, MATCH($A$3,'CS MCPs'!$A$6:$A$19,0),FALSE))</f>
        <v>0</v>
      </c>
      <c r="O80" s="145">
        <f>IF(ISERROR(MATCH($A80,'CS Referral Capacity'!$A$7:$A$42,0)),0,(INDEX('CS Referral Capacity'!$B$7:$O$42,MATCH($A80,'CS Referral Capacity'!$A$7:$A$42,0),MATCH(O$56,'CS Referral Capacity'!$B$6:$O$6,0))) *HLOOKUP($A80, 'CS MCPs'!$B$6:$AK$19, MATCH($A$3,'CS MCPs'!$A$6:$A$19,0),FALSE))</f>
        <v>0</v>
      </c>
      <c r="P80" s="23">
        <f t="shared" si="4"/>
        <v>0</v>
      </c>
    </row>
    <row r="81" spans="1:16" x14ac:dyDescent="0.25">
      <c r="A81" t="s">
        <v>123</v>
      </c>
      <c r="B81" s="145">
        <f>IF(ISERROR(MATCH($A81,'CS Referral Capacity'!$A$7:$A$42,0)),0,(INDEX('CS Referral Capacity'!$B$7:$O$42,MATCH($A81,'CS Referral Capacity'!$A$7:$A$42,0),MATCH(B$56,'CS Referral Capacity'!$B$6:$O$6,0))) *HLOOKUP($A81, 'CS MCPs'!$B$6:$AK$19, MATCH($A$3,'CS MCPs'!$A$6:$A$19,0),FALSE))</f>
        <v>0</v>
      </c>
      <c r="C81" s="145">
        <f>IF(ISERROR(MATCH($A81,'CS Referral Capacity'!$A$7:$A$42,0)),0,(INDEX('CS Referral Capacity'!$B$7:$O$42,MATCH($A81,'CS Referral Capacity'!$A$7:$A$42,0),MATCH(C$56,'CS Referral Capacity'!$B$6:$O$6,0))) *HLOOKUP($A81, 'CS MCPs'!$B$6:$AK$19, MATCH($A$3,'CS MCPs'!$A$6:$A$19,0),FALSE))</f>
        <v>0</v>
      </c>
      <c r="D81" s="145">
        <f>IF(ISERROR(MATCH($A81,'CS Referral Capacity'!$A$7:$A$42,0)),0,(INDEX('CS Referral Capacity'!$B$7:$O$42,MATCH($A81,'CS Referral Capacity'!$A$7:$A$42,0),MATCH(D$56,'CS Referral Capacity'!$B$6:$O$6,0))) *HLOOKUP($A81, 'CS MCPs'!$B$6:$AK$19, MATCH($A$3,'CS MCPs'!$A$6:$A$19,0),FALSE))</f>
        <v>0</v>
      </c>
      <c r="E81" s="145">
        <f>IF(ISERROR(MATCH($A81,'CS Referral Capacity'!$A$7:$A$42,0)),0,(INDEX('CS Referral Capacity'!$B$7:$O$42,MATCH($A81,'CS Referral Capacity'!$A$7:$A$42,0),MATCH(E$56,'CS Referral Capacity'!$B$6:$O$6,0))) *HLOOKUP($A81, 'CS MCPs'!$B$6:$AK$19, MATCH($A$3,'CS MCPs'!$A$6:$A$19,0),FALSE))</f>
        <v>0</v>
      </c>
      <c r="F81" s="145">
        <f>IF(ISERROR(MATCH($A81,'CS Referral Capacity'!$A$7:$A$42,0)),0,(INDEX('CS Referral Capacity'!$B$7:$O$42,MATCH($A81,'CS Referral Capacity'!$A$7:$A$42,0),MATCH(F$56,'CS Referral Capacity'!$B$6:$O$6,0))) *HLOOKUP($A81, 'CS MCPs'!$B$6:$AK$19, MATCH($A$3,'CS MCPs'!$A$6:$A$19,0),FALSE))</f>
        <v>0</v>
      </c>
      <c r="G81" s="145">
        <f>IF(ISERROR(MATCH($A81,'CS Referral Capacity'!$A$7:$A$42,0)),0,(INDEX('CS Referral Capacity'!$B$7:$O$42,MATCH($A81,'CS Referral Capacity'!$A$7:$A$42,0),MATCH(G$56,'CS Referral Capacity'!$B$6:$O$6,0))) *HLOOKUP($A81, 'CS MCPs'!$B$6:$AK$19, MATCH($A$3,'CS MCPs'!$A$6:$A$19,0),FALSE))</f>
        <v>0</v>
      </c>
      <c r="H81" s="145">
        <f>IF(ISERROR(MATCH($A81,'CS Referral Capacity'!$A$7:$A$42,0)),0,(INDEX('CS Referral Capacity'!$B$7:$O$42,MATCH($A81,'CS Referral Capacity'!$A$7:$A$42,0),MATCH(H$56,'CS Referral Capacity'!$B$6:$O$6,0))) *HLOOKUP($A81, 'CS MCPs'!$B$6:$AK$19, MATCH($A$3,'CS MCPs'!$A$6:$A$19,0),FALSE))</f>
        <v>0</v>
      </c>
      <c r="I81" s="145">
        <f>IF(ISERROR(MATCH($A81,'CS Referral Capacity'!$A$7:$A$42,0)),0,(INDEX('CS Referral Capacity'!$B$7:$O$42,MATCH($A81,'CS Referral Capacity'!$A$7:$A$42,0),MATCH(I$56,'CS Referral Capacity'!$B$6:$O$6,0))) *HLOOKUP($A81, 'CS MCPs'!$B$6:$AK$19, MATCH($A$3,'CS MCPs'!$A$6:$A$19,0),FALSE))</f>
        <v>0</v>
      </c>
      <c r="J81" s="145">
        <f>IF(ISERROR(MATCH($A81,'CS Referral Capacity'!$A$7:$A$42,0)),0,(INDEX('CS Referral Capacity'!$B$7:$O$42,MATCH($A81,'CS Referral Capacity'!$A$7:$A$42,0),MATCH(J$56,'CS Referral Capacity'!$B$6:$O$6,0))) *HLOOKUP($A81, 'CS MCPs'!$B$6:$AK$19, MATCH($A$3,'CS MCPs'!$A$6:$A$19,0),FALSE))</f>
        <v>0</v>
      </c>
      <c r="K81" s="145">
        <f>IF(ISERROR(MATCH($A81,'CS Referral Capacity'!$A$7:$A$42,0)),0,(INDEX('CS Referral Capacity'!$B$7:$O$42,MATCH($A81,'CS Referral Capacity'!$A$7:$A$42,0),MATCH(K$56,'CS Referral Capacity'!$B$6:$O$6,0))) *HLOOKUP($A81, 'CS MCPs'!$B$6:$AK$19, MATCH($A$3,'CS MCPs'!$A$6:$A$19,0),FALSE))</f>
        <v>0</v>
      </c>
      <c r="L81" s="145">
        <f>IF(ISERROR(MATCH($A81,'CS Referral Capacity'!$A$7:$A$42,0)),0,(INDEX('CS Referral Capacity'!$B$7:$O$42,MATCH($A81,'CS Referral Capacity'!$A$7:$A$42,0),MATCH(L$56,'CS Referral Capacity'!$B$6:$O$6,0))) *HLOOKUP($A81, 'CS MCPs'!$B$6:$AK$19, MATCH($A$3,'CS MCPs'!$A$6:$A$19,0),FALSE))</f>
        <v>0</v>
      </c>
      <c r="M81" s="145">
        <f>IF(ISERROR(MATCH($A81,'CS Referral Capacity'!$A$7:$A$42,0)),0,(INDEX('CS Referral Capacity'!$B$7:$O$42,MATCH($A81,'CS Referral Capacity'!$A$7:$A$42,0),MATCH(M$56,'CS Referral Capacity'!$B$6:$O$6,0))) *HLOOKUP($A81, 'CS MCPs'!$B$6:$AK$19, MATCH($A$3,'CS MCPs'!$A$6:$A$19,0),FALSE))</f>
        <v>0</v>
      </c>
      <c r="N81" s="145">
        <f>IF(ISERROR(MATCH($A81,'CS Referral Capacity'!$A$7:$A$42,0)),0,(INDEX('CS Referral Capacity'!$B$7:$O$42,MATCH($A81,'CS Referral Capacity'!$A$7:$A$42,0),MATCH(N$56,'CS Referral Capacity'!$B$6:$O$6,0))) *HLOOKUP($A81, 'CS MCPs'!$B$6:$AK$19, MATCH($A$3,'CS MCPs'!$A$6:$A$19,0),FALSE))</f>
        <v>0</v>
      </c>
      <c r="O81" s="145">
        <f>IF(ISERROR(MATCH($A81,'CS Referral Capacity'!$A$7:$A$42,0)),0,(INDEX('CS Referral Capacity'!$B$7:$O$42,MATCH($A81,'CS Referral Capacity'!$A$7:$A$42,0),MATCH(O$56,'CS Referral Capacity'!$B$6:$O$6,0))) *HLOOKUP($A81, 'CS MCPs'!$B$6:$AK$19, MATCH($A$3,'CS MCPs'!$A$6:$A$19,0),FALSE))</f>
        <v>0</v>
      </c>
      <c r="P81" s="23">
        <f t="shared" si="4"/>
        <v>0</v>
      </c>
    </row>
    <row r="82" spans="1:16" x14ac:dyDescent="0.25">
      <c r="A82" t="s">
        <v>669</v>
      </c>
      <c r="B82" s="145">
        <f>IF(ISERROR(MATCH($A82,'CS Referral Capacity'!$A$7:$A$42,0)),0,(INDEX('CS Referral Capacity'!$B$7:$O$42,MATCH($A82,'CS Referral Capacity'!$A$7:$A$42,0),MATCH(B$56,'CS Referral Capacity'!$B$6:$O$6,0))) *HLOOKUP($A82, 'CS MCPs'!$B$6:$AK$19, MATCH($A$3,'CS MCPs'!$A$6:$A$19,0),FALSE))</f>
        <v>0</v>
      </c>
      <c r="C82" s="145">
        <f>IF(ISERROR(MATCH($A82,'CS Referral Capacity'!$A$7:$A$42,0)),0,(INDEX('CS Referral Capacity'!$B$7:$O$42,MATCH($A82,'CS Referral Capacity'!$A$7:$A$42,0),MATCH(C$56,'CS Referral Capacity'!$B$6:$O$6,0))) *HLOOKUP($A82, 'CS MCPs'!$B$6:$AK$19, MATCH($A$3,'CS MCPs'!$A$6:$A$19,0),FALSE))</f>
        <v>0</v>
      </c>
      <c r="D82" s="145">
        <f>IF(ISERROR(MATCH($A82,'CS Referral Capacity'!$A$7:$A$42,0)),0,(INDEX('CS Referral Capacity'!$B$7:$O$42,MATCH($A82,'CS Referral Capacity'!$A$7:$A$42,0),MATCH(D$56,'CS Referral Capacity'!$B$6:$O$6,0))) *HLOOKUP($A82, 'CS MCPs'!$B$6:$AK$19, MATCH($A$3,'CS MCPs'!$A$6:$A$19,0),FALSE))</f>
        <v>0</v>
      </c>
      <c r="E82" s="145">
        <f>IF(ISERROR(MATCH($A82,'CS Referral Capacity'!$A$7:$A$42,0)),0,(INDEX('CS Referral Capacity'!$B$7:$O$42,MATCH($A82,'CS Referral Capacity'!$A$7:$A$42,0),MATCH(E$56,'CS Referral Capacity'!$B$6:$O$6,0))) *HLOOKUP($A82, 'CS MCPs'!$B$6:$AK$19, MATCH($A$3,'CS MCPs'!$A$6:$A$19,0),FALSE))</f>
        <v>0</v>
      </c>
      <c r="F82" s="145">
        <f>IF(ISERROR(MATCH($A82,'CS Referral Capacity'!$A$7:$A$42,0)),0,(INDEX('CS Referral Capacity'!$B$7:$O$42,MATCH($A82,'CS Referral Capacity'!$A$7:$A$42,0),MATCH(F$56,'CS Referral Capacity'!$B$6:$O$6,0))) *HLOOKUP($A82, 'CS MCPs'!$B$6:$AK$19, MATCH($A$3,'CS MCPs'!$A$6:$A$19,0),FALSE))</f>
        <v>0</v>
      </c>
      <c r="G82" s="145">
        <f>IF(ISERROR(MATCH($A82,'CS Referral Capacity'!$A$7:$A$42,0)),0,(INDEX('CS Referral Capacity'!$B$7:$O$42,MATCH($A82,'CS Referral Capacity'!$A$7:$A$42,0),MATCH(G$56,'CS Referral Capacity'!$B$6:$O$6,0))) *HLOOKUP($A82, 'CS MCPs'!$B$6:$AK$19, MATCH($A$3,'CS MCPs'!$A$6:$A$19,0),FALSE))</f>
        <v>0</v>
      </c>
      <c r="H82" s="145">
        <f>IF(ISERROR(MATCH($A82,'CS Referral Capacity'!$A$7:$A$42,0)),0,(INDEX('CS Referral Capacity'!$B$7:$O$42,MATCH($A82,'CS Referral Capacity'!$A$7:$A$42,0),MATCH(H$56,'CS Referral Capacity'!$B$6:$O$6,0))) *HLOOKUP($A82, 'CS MCPs'!$B$6:$AK$19, MATCH($A$3,'CS MCPs'!$A$6:$A$19,0),FALSE))</f>
        <v>0</v>
      </c>
      <c r="I82" s="145">
        <f>IF(ISERROR(MATCH($A82,'CS Referral Capacity'!$A$7:$A$42,0)),0,(INDEX('CS Referral Capacity'!$B$7:$O$42,MATCH($A82,'CS Referral Capacity'!$A$7:$A$42,0),MATCH(I$56,'CS Referral Capacity'!$B$6:$O$6,0))) *HLOOKUP($A82, 'CS MCPs'!$B$6:$AK$19, MATCH($A$3,'CS MCPs'!$A$6:$A$19,0),FALSE))</f>
        <v>0</v>
      </c>
      <c r="J82" s="145">
        <f>IF(ISERROR(MATCH($A82,'CS Referral Capacity'!$A$7:$A$42,0)),0,(INDEX('CS Referral Capacity'!$B$7:$O$42,MATCH($A82,'CS Referral Capacity'!$A$7:$A$42,0),MATCH(J$56,'CS Referral Capacity'!$B$6:$O$6,0))) *HLOOKUP($A82, 'CS MCPs'!$B$6:$AK$19, MATCH($A$3,'CS MCPs'!$A$6:$A$19,0),FALSE))</f>
        <v>0</v>
      </c>
      <c r="K82" s="145">
        <f>IF(ISERROR(MATCH($A82,'CS Referral Capacity'!$A$7:$A$42,0)),0,(INDEX('CS Referral Capacity'!$B$7:$O$42,MATCH($A82,'CS Referral Capacity'!$A$7:$A$42,0),MATCH(K$56,'CS Referral Capacity'!$B$6:$O$6,0))) *HLOOKUP($A82, 'CS MCPs'!$B$6:$AK$19, MATCH($A$3,'CS MCPs'!$A$6:$A$19,0),FALSE))</f>
        <v>0</v>
      </c>
      <c r="L82" s="145">
        <f>IF(ISERROR(MATCH($A82,'CS Referral Capacity'!$A$7:$A$42,0)),0,(INDEX('CS Referral Capacity'!$B$7:$O$42,MATCH($A82,'CS Referral Capacity'!$A$7:$A$42,0),MATCH(L$56,'CS Referral Capacity'!$B$6:$O$6,0))) *HLOOKUP($A82, 'CS MCPs'!$B$6:$AK$19, MATCH($A$3,'CS MCPs'!$A$6:$A$19,0),FALSE))</f>
        <v>0</v>
      </c>
      <c r="M82" s="145">
        <f>IF(ISERROR(MATCH($A82,'CS Referral Capacity'!$A$7:$A$42,0)),0,(INDEX('CS Referral Capacity'!$B$7:$O$42,MATCH($A82,'CS Referral Capacity'!$A$7:$A$42,0),MATCH(M$56,'CS Referral Capacity'!$B$6:$O$6,0))) *HLOOKUP($A82, 'CS MCPs'!$B$6:$AK$19, MATCH($A$3,'CS MCPs'!$A$6:$A$19,0),FALSE))</f>
        <v>0</v>
      </c>
      <c r="N82" s="145">
        <f>IF(ISERROR(MATCH($A82,'CS Referral Capacity'!$A$7:$A$42,0)),0,(INDEX('CS Referral Capacity'!$B$7:$O$42,MATCH($A82,'CS Referral Capacity'!$A$7:$A$42,0),MATCH(N$56,'CS Referral Capacity'!$B$6:$O$6,0))) *HLOOKUP($A82, 'CS MCPs'!$B$6:$AK$19, MATCH($A$3,'CS MCPs'!$A$6:$A$19,0),FALSE))</f>
        <v>0</v>
      </c>
      <c r="O82" s="145">
        <f>IF(ISERROR(MATCH($A82,'CS Referral Capacity'!$A$7:$A$42,0)),0,(INDEX('CS Referral Capacity'!$B$7:$O$42,MATCH($A82,'CS Referral Capacity'!$A$7:$A$42,0),MATCH(O$56,'CS Referral Capacity'!$B$6:$O$6,0))) *HLOOKUP($A82, 'CS MCPs'!$B$6:$AK$19, MATCH($A$3,'CS MCPs'!$A$6:$A$19,0),FALSE))</f>
        <v>0</v>
      </c>
      <c r="P82" s="23">
        <f t="shared" si="4"/>
        <v>0</v>
      </c>
    </row>
    <row r="83" spans="1:16" x14ac:dyDescent="0.25">
      <c r="A83" t="s">
        <v>124</v>
      </c>
      <c r="B83" s="145">
        <f>IF(ISERROR(MATCH($A83,'CS Referral Capacity'!$A$7:$A$42,0)),0,(INDEX('CS Referral Capacity'!$B$7:$O$42,MATCH($A83,'CS Referral Capacity'!$A$7:$A$42,0),MATCH(B$56,'CS Referral Capacity'!$B$6:$O$6,0))) *HLOOKUP($A83, 'CS MCPs'!$B$6:$AK$19, MATCH($A$3,'CS MCPs'!$A$6:$A$19,0),FALSE))</f>
        <v>0</v>
      </c>
      <c r="C83" s="145">
        <f>IF(ISERROR(MATCH($A83,'CS Referral Capacity'!$A$7:$A$42,0)),0,(INDEX('CS Referral Capacity'!$B$7:$O$42,MATCH($A83,'CS Referral Capacity'!$A$7:$A$42,0),MATCH(C$56,'CS Referral Capacity'!$B$6:$O$6,0))) *HLOOKUP($A83, 'CS MCPs'!$B$6:$AK$19, MATCH($A$3,'CS MCPs'!$A$6:$A$19,0),FALSE))</f>
        <v>0</v>
      </c>
      <c r="D83" s="145">
        <f>IF(ISERROR(MATCH($A83,'CS Referral Capacity'!$A$7:$A$42,0)),0,(INDEX('CS Referral Capacity'!$B$7:$O$42,MATCH($A83,'CS Referral Capacity'!$A$7:$A$42,0),MATCH(D$56,'CS Referral Capacity'!$B$6:$O$6,0))) *HLOOKUP($A83, 'CS MCPs'!$B$6:$AK$19, MATCH($A$3,'CS MCPs'!$A$6:$A$19,0),FALSE))</f>
        <v>0</v>
      </c>
      <c r="E83" s="145">
        <f>IF(ISERROR(MATCH($A83,'CS Referral Capacity'!$A$7:$A$42,0)),0,(INDEX('CS Referral Capacity'!$B$7:$O$42,MATCH($A83,'CS Referral Capacity'!$A$7:$A$42,0),MATCH(E$56,'CS Referral Capacity'!$B$6:$O$6,0))) *HLOOKUP($A83, 'CS MCPs'!$B$6:$AK$19, MATCH($A$3,'CS MCPs'!$A$6:$A$19,0),FALSE))</f>
        <v>0</v>
      </c>
      <c r="F83" s="145">
        <f>IF(ISERROR(MATCH($A83,'CS Referral Capacity'!$A$7:$A$42,0)),0,(INDEX('CS Referral Capacity'!$B$7:$O$42,MATCH($A83,'CS Referral Capacity'!$A$7:$A$42,0),MATCH(F$56,'CS Referral Capacity'!$B$6:$O$6,0))) *HLOOKUP($A83, 'CS MCPs'!$B$6:$AK$19, MATCH($A$3,'CS MCPs'!$A$6:$A$19,0),FALSE))</f>
        <v>0</v>
      </c>
      <c r="G83" s="145">
        <f>IF(ISERROR(MATCH($A83,'CS Referral Capacity'!$A$7:$A$42,0)),0,(INDEX('CS Referral Capacity'!$B$7:$O$42,MATCH($A83,'CS Referral Capacity'!$A$7:$A$42,0),MATCH(G$56,'CS Referral Capacity'!$B$6:$O$6,0))) *HLOOKUP($A83, 'CS MCPs'!$B$6:$AK$19, MATCH($A$3,'CS MCPs'!$A$6:$A$19,0),FALSE))</f>
        <v>0</v>
      </c>
      <c r="H83" s="145">
        <f>IF(ISERROR(MATCH($A83,'CS Referral Capacity'!$A$7:$A$42,0)),0,(INDEX('CS Referral Capacity'!$B$7:$O$42,MATCH($A83,'CS Referral Capacity'!$A$7:$A$42,0),MATCH(H$56,'CS Referral Capacity'!$B$6:$O$6,0))) *HLOOKUP($A83, 'CS MCPs'!$B$6:$AK$19, MATCH($A$3,'CS MCPs'!$A$6:$A$19,0),FALSE))</f>
        <v>0</v>
      </c>
      <c r="I83" s="145">
        <f>IF(ISERROR(MATCH($A83,'CS Referral Capacity'!$A$7:$A$42,0)),0,(INDEX('CS Referral Capacity'!$B$7:$O$42,MATCH($A83,'CS Referral Capacity'!$A$7:$A$42,0),MATCH(I$56,'CS Referral Capacity'!$B$6:$O$6,0))) *HLOOKUP($A83, 'CS MCPs'!$B$6:$AK$19, MATCH($A$3,'CS MCPs'!$A$6:$A$19,0),FALSE))</f>
        <v>0</v>
      </c>
      <c r="J83" s="145">
        <f>IF(ISERROR(MATCH($A83,'CS Referral Capacity'!$A$7:$A$42,0)),0,(INDEX('CS Referral Capacity'!$B$7:$O$42,MATCH($A83,'CS Referral Capacity'!$A$7:$A$42,0),MATCH(J$56,'CS Referral Capacity'!$B$6:$O$6,0))) *HLOOKUP($A83, 'CS MCPs'!$B$6:$AK$19, MATCH($A$3,'CS MCPs'!$A$6:$A$19,0),FALSE))</f>
        <v>0</v>
      </c>
      <c r="K83" s="145">
        <f>IF(ISERROR(MATCH($A83,'CS Referral Capacity'!$A$7:$A$42,0)),0,(INDEX('CS Referral Capacity'!$B$7:$O$42,MATCH($A83,'CS Referral Capacity'!$A$7:$A$42,0),MATCH(K$56,'CS Referral Capacity'!$B$6:$O$6,0))) *HLOOKUP($A83, 'CS MCPs'!$B$6:$AK$19, MATCH($A$3,'CS MCPs'!$A$6:$A$19,0),FALSE))</f>
        <v>0</v>
      </c>
      <c r="L83" s="145">
        <f>IF(ISERROR(MATCH($A83,'CS Referral Capacity'!$A$7:$A$42,0)),0,(INDEX('CS Referral Capacity'!$B$7:$O$42,MATCH($A83,'CS Referral Capacity'!$A$7:$A$42,0),MATCH(L$56,'CS Referral Capacity'!$B$6:$O$6,0))) *HLOOKUP($A83, 'CS MCPs'!$B$6:$AK$19, MATCH($A$3,'CS MCPs'!$A$6:$A$19,0),FALSE))</f>
        <v>0</v>
      </c>
      <c r="M83" s="145">
        <f>IF(ISERROR(MATCH($A83,'CS Referral Capacity'!$A$7:$A$42,0)),0,(INDEX('CS Referral Capacity'!$B$7:$O$42,MATCH($A83,'CS Referral Capacity'!$A$7:$A$42,0),MATCH(M$56,'CS Referral Capacity'!$B$6:$O$6,0))) *HLOOKUP($A83, 'CS MCPs'!$B$6:$AK$19, MATCH($A$3,'CS MCPs'!$A$6:$A$19,0),FALSE))</f>
        <v>0</v>
      </c>
      <c r="N83" s="145">
        <f>IF(ISERROR(MATCH($A83,'CS Referral Capacity'!$A$7:$A$42,0)),0,(INDEX('CS Referral Capacity'!$B$7:$O$42,MATCH($A83,'CS Referral Capacity'!$A$7:$A$42,0),MATCH(N$56,'CS Referral Capacity'!$B$6:$O$6,0))) *HLOOKUP($A83, 'CS MCPs'!$B$6:$AK$19, MATCH($A$3,'CS MCPs'!$A$6:$A$19,0),FALSE))</f>
        <v>0</v>
      </c>
      <c r="O83" s="145">
        <f>IF(ISERROR(MATCH($A83,'CS Referral Capacity'!$A$7:$A$42,0)),0,(INDEX('CS Referral Capacity'!$B$7:$O$42,MATCH($A83,'CS Referral Capacity'!$A$7:$A$42,0),MATCH(O$56,'CS Referral Capacity'!$B$6:$O$6,0))) *HLOOKUP($A83, 'CS MCPs'!$B$6:$AK$19, MATCH($A$3,'CS MCPs'!$A$6:$A$19,0),FALSE))</f>
        <v>0</v>
      </c>
      <c r="P83" s="23">
        <f t="shared" si="4"/>
        <v>0</v>
      </c>
    </row>
    <row r="84" spans="1:16" x14ac:dyDescent="0.25">
      <c r="A84" t="s">
        <v>125</v>
      </c>
      <c r="B84" s="145">
        <f>IF(ISERROR(MATCH($A84,'CS Referral Capacity'!$A$7:$A$42,0)),0,(INDEX('CS Referral Capacity'!$B$7:$O$42,MATCH($A84,'CS Referral Capacity'!$A$7:$A$42,0),MATCH(B$56,'CS Referral Capacity'!$B$6:$O$6,0))) *HLOOKUP($A84, 'CS MCPs'!$B$6:$AK$19, MATCH($A$3,'CS MCPs'!$A$6:$A$19,0),FALSE))</f>
        <v>0</v>
      </c>
      <c r="C84" s="145">
        <f>IF(ISERROR(MATCH($A84,'CS Referral Capacity'!$A$7:$A$42,0)),0,(INDEX('CS Referral Capacity'!$B$7:$O$42,MATCH($A84,'CS Referral Capacity'!$A$7:$A$42,0),MATCH(C$56,'CS Referral Capacity'!$B$6:$O$6,0))) *HLOOKUP($A84, 'CS MCPs'!$B$6:$AK$19, MATCH($A$3,'CS MCPs'!$A$6:$A$19,0),FALSE))</f>
        <v>0</v>
      </c>
      <c r="D84" s="145">
        <f>IF(ISERROR(MATCH($A84,'CS Referral Capacity'!$A$7:$A$42,0)),0,(INDEX('CS Referral Capacity'!$B$7:$O$42,MATCH($A84,'CS Referral Capacity'!$A$7:$A$42,0),MATCH(D$56,'CS Referral Capacity'!$B$6:$O$6,0))) *HLOOKUP($A84, 'CS MCPs'!$B$6:$AK$19, MATCH($A$3,'CS MCPs'!$A$6:$A$19,0),FALSE))</f>
        <v>0</v>
      </c>
      <c r="E84" s="145">
        <f>IF(ISERROR(MATCH($A84,'CS Referral Capacity'!$A$7:$A$42,0)),0,(INDEX('CS Referral Capacity'!$B$7:$O$42,MATCH($A84,'CS Referral Capacity'!$A$7:$A$42,0),MATCH(E$56,'CS Referral Capacity'!$B$6:$O$6,0))) *HLOOKUP($A84, 'CS MCPs'!$B$6:$AK$19, MATCH($A$3,'CS MCPs'!$A$6:$A$19,0),FALSE))</f>
        <v>0</v>
      </c>
      <c r="F84" s="145">
        <f>IF(ISERROR(MATCH($A84,'CS Referral Capacity'!$A$7:$A$42,0)),0,(INDEX('CS Referral Capacity'!$B$7:$O$42,MATCH($A84,'CS Referral Capacity'!$A$7:$A$42,0),MATCH(F$56,'CS Referral Capacity'!$B$6:$O$6,0))) *HLOOKUP($A84, 'CS MCPs'!$B$6:$AK$19, MATCH($A$3,'CS MCPs'!$A$6:$A$19,0),FALSE))</f>
        <v>0</v>
      </c>
      <c r="G84" s="145">
        <f>IF(ISERROR(MATCH($A84,'CS Referral Capacity'!$A$7:$A$42,0)),0,(INDEX('CS Referral Capacity'!$B$7:$O$42,MATCH($A84,'CS Referral Capacity'!$A$7:$A$42,0),MATCH(G$56,'CS Referral Capacity'!$B$6:$O$6,0))) *HLOOKUP($A84, 'CS MCPs'!$B$6:$AK$19, MATCH($A$3,'CS MCPs'!$A$6:$A$19,0),FALSE))</f>
        <v>0</v>
      </c>
      <c r="H84" s="145">
        <f>IF(ISERROR(MATCH($A84,'CS Referral Capacity'!$A$7:$A$42,0)),0,(INDEX('CS Referral Capacity'!$B$7:$O$42,MATCH($A84,'CS Referral Capacity'!$A$7:$A$42,0),MATCH(H$56,'CS Referral Capacity'!$B$6:$O$6,0))) *HLOOKUP($A84, 'CS MCPs'!$B$6:$AK$19, MATCH($A$3,'CS MCPs'!$A$6:$A$19,0),FALSE))</f>
        <v>0</v>
      </c>
      <c r="I84" s="145">
        <f>IF(ISERROR(MATCH($A84,'CS Referral Capacity'!$A$7:$A$42,0)),0,(INDEX('CS Referral Capacity'!$B$7:$O$42,MATCH($A84,'CS Referral Capacity'!$A$7:$A$42,0),MATCH(I$56,'CS Referral Capacity'!$B$6:$O$6,0))) *HLOOKUP($A84, 'CS MCPs'!$B$6:$AK$19, MATCH($A$3,'CS MCPs'!$A$6:$A$19,0),FALSE))</f>
        <v>0</v>
      </c>
      <c r="J84" s="145">
        <f>IF(ISERROR(MATCH($A84,'CS Referral Capacity'!$A$7:$A$42,0)),0,(INDEX('CS Referral Capacity'!$B$7:$O$42,MATCH($A84,'CS Referral Capacity'!$A$7:$A$42,0),MATCH(J$56,'CS Referral Capacity'!$B$6:$O$6,0))) *HLOOKUP($A84, 'CS MCPs'!$B$6:$AK$19, MATCH($A$3,'CS MCPs'!$A$6:$A$19,0),FALSE))</f>
        <v>0</v>
      </c>
      <c r="K84" s="145">
        <f>IF(ISERROR(MATCH($A84,'CS Referral Capacity'!$A$7:$A$42,0)),0,(INDEX('CS Referral Capacity'!$B$7:$O$42,MATCH($A84,'CS Referral Capacity'!$A$7:$A$42,0),MATCH(K$56,'CS Referral Capacity'!$B$6:$O$6,0))) *HLOOKUP($A84, 'CS MCPs'!$B$6:$AK$19, MATCH($A$3,'CS MCPs'!$A$6:$A$19,0),FALSE))</f>
        <v>0</v>
      </c>
      <c r="L84" s="145">
        <f>IF(ISERROR(MATCH($A84,'CS Referral Capacity'!$A$7:$A$42,0)),0,(INDEX('CS Referral Capacity'!$B$7:$O$42,MATCH($A84,'CS Referral Capacity'!$A$7:$A$42,0),MATCH(L$56,'CS Referral Capacity'!$B$6:$O$6,0))) *HLOOKUP($A84, 'CS MCPs'!$B$6:$AK$19, MATCH($A$3,'CS MCPs'!$A$6:$A$19,0),FALSE))</f>
        <v>0</v>
      </c>
      <c r="M84" s="145">
        <f>IF(ISERROR(MATCH($A84,'CS Referral Capacity'!$A$7:$A$42,0)),0,(INDEX('CS Referral Capacity'!$B$7:$O$42,MATCH($A84,'CS Referral Capacity'!$A$7:$A$42,0),MATCH(M$56,'CS Referral Capacity'!$B$6:$O$6,0))) *HLOOKUP($A84, 'CS MCPs'!$B$6:$AK$19, MATCH($A$3,'CS MCPs'!$A$6:$A$19,0),FALSE))</f>
        <v>0</v>
      </c>
      <c r="N84" s="145">
        <f>IF(ISERROR(MATCH($A84,'CS Referral Capacity'!$A$7:$A$42,0)),0,(INDEX('CS Referral Capacity'!$B$7:$O$42,MATCH($A84,'CS Referral Capacity'!$A$7:$A$42,0),MATCH(N$56,'CS Referral Capacity'!$B$6:$O$6,0))) *HLOOKUP($A84, 'CS MCPs'!$B$6:$AK$19, MATCH($A$3,'CS MCPs'!$A$6:$A$19,0),FALSE))</f>
        <v>0</v>
      </c>
      <c r="O84" s="145">
        <f>IF(ISERROR(MATCH($A84,'CS Referral Capacity'!$A$7:$A$42,0)),0,(INDEX('CS Referral Capacity'!$B$7:$O$42,MATCH($A84,'CS Referral Capacity'!$A$7:$A$42,0),MATCH(O$56,'CS Referral Capacity'!$B$6:$O$6,0))) *HLOOKUP($A84, 'CS MCPs'!$B$6:$AK$19, MATCH($A$3,'CS MCPs'!$A$6:$A$19,0),FALSE))</f>
        <v>0</v>
      </c>
      <c r="P84" s="23">
        <f t="shared" si="4"/>
        <v>0</v>
      </c>
    </row>
    <row r="85" spans="1:16" x14ac:dyDescent="0.25">
      <c r="A85" t="s">
        <v>126</v>
      </c>
      <c r="B85" s="145">
        <f>IF(ISERROR(MATCH($A85,'CS Referral Capacity'!$A$7:$A$42,0)),0,(INDEX('CS Referral Capacity'!$B$7:$O$42,MATCH($A85,'CS Referral Capacity'!$A$7:$A$42,0),MATCH(B$56,'CS Referral Capacity'!$B$6:$O$6,0))) *HLOOKUP($A85, 'CS MCPs'!$B$6:$AK$19, MATCH($A$3,'CS MCPs'!$A$6:$A$19,0),FALSE))</f>
        <v>0</v>
      </c>
      <c r="C85" s="145">
        <f>IF(ISERROR(MATCH($A85,'CS Referral Capacity'!$A$7:$A$42,0)),0,(INDEX('CS Referral Capacity'!$B$7:$O$42,MATCH($A85,'CS Referral Capacity'!$A$7:$A$42,0),MATCH(C$56,'CS Referral Capacity'!$B$6:$O$6,0))) *HLOOKUP($A85, 'CS MCPs'!$B$6:$AK$19, MATCH($A$3,'CS MCPs'!$A$6:$A$19,0),FALSE))</f>
        <v>0</v>
      </c>
      <c r="D85" s="145">
        <f>IF(ISERROR(MATCH($A85,'CS Referral Capacity'!$A$7:$A$42,0)),0,(INDEX('CS Referral Capacity'!$B$7:$O$42,MATCH($A85,'CS Referral Capacity'!$A$7:$A$42,0),MATCH(D$56,'CS Referral Capacity'!$B$6:$O$6,0))) *HLOOKUP($A85, 'CS MCPs'!$B$6:$AK$19, MATCH($A$3,'CS MCPs'!$A$6:$A$19,0),FALSE))</f>
        <v>0</v>
      </c>
      <c r="E85" s="145">
        <f>IF(ISERROR(MATCH($A85,'CS Referral Capacity'!$A$7:$A$42,0)),0,(INDEX('CS Referral Capacity'!$B$7:$O$42,MATCH($A85,'CS Referral Capacity'!$A$7:$A$42,0),MATCH(E$56,'CS Referral Capacity'!$B$6:$O$6,0))) *HLOOKUP($A85, 'CS MCPs'!$B$6:$AK$19, MATCH($A$3,'CS MCPs'!$A$6:$A$19,0),FALSE))</f>
        <v>0</v>
      </c>
      <c r="F85" s="145">
        <f>IF(ISERROR(MATCH($A85,'CS Referral Capacity'!$A$7:$A$42,0)),0,(INDEX('CS Referral Capacity'!$B$7:$O$42,MATCH($A85,'CS Referral Capacity'!$A$7:$A$42,0),MATCH(F$56,'CS Referral Capacity'!$B$6:$O$6,0))) *HLOOKUP($A85, 'CS MCPs'!$B$6:$AK$19, MATCH($A$3,'CS MCPs'!$A$6:$A$19,0),FALSE))</f>
        <v>0</v>
      </c>
      <c r="G85" s="145">
        <f>IF(ISERROR(MATCH($A85,'CS Referral Capacity'!$A$7:$A$42,0)),0,(INDEX('CS Referral Capacity'!$B$7:$O$42,MATCH($A85,'CS Referral Capacity'!$A$7:$A$42,0),MATCH(G$56,'CS Referral Capacity'!$B$6:$O$6,0))) *HLOOKUP($A85, 'CS MCPs'!$B$6:$AK$19, MATCH($A$3,'CS MCPs'!$A$6:$A$19,0),FALSE))</f>
        <v>0</v>
      </c>
      <c r="H85" s="145">
        <f>IF(ISERROR(MATCH($A85,'CS Referral Capacity'!$A$7:$A$42,0)),0,(INDEX('CS Referral Capacity'!$B$7:$O$42,MATCH($A85,'CS Referral Capacity'!$A$7:$A$42,0),MATCH(H$56,'CS Referral Capacity'!$B$6:$O$6,0))) *HLOOKUP($A85, 'CS MCPs'!$B$6:$AK$19, MATCH($A$3,'CS MCPs'!$A$6:$A$19,0),FALSE))</f>
        <v>0</v>
      </c>
      <c r="I85" s="145">
        <f>IF(ISERROR(MATCH($A85,'CS Referral Capacity'!$A$7:$A$42,0)),0,(INDEX('CS Referral Capacity'!$B$7:$O$42,MATCH($A85,'CS Referral Capacity'!$A$7:$A$42,0),MATCH(I$56,'CS Referral Capacity'!$B$6:$O$6,0))) *HLOOKUP($A85, 'CS MCPs'!$B$6:$AK$19, MATCH($A$3,'CS MCPs'!$A$6:$A$19,0),FALSE))</f>
        <v>0</v>
      </c>
      <c r="J85" s="145">
        <f>IF(ISERROR(MATCH($A85,'CS Referral Capacity'!$A$7:$A$42,0)),0,(INDEX('CS Referral Capacity'!$B$7:$O$42,MATCH($A85,'CS Referral Capacity'!$A$7:$A$42,0),MATCH(J$56,'CS Referral Capacity'!$B$6:$O$6,0))) *HLOOKUP($A85, 'CS MCPs'!$B$6:$AK$19, MATCH($A$3,'CS MCPs'!$A$6:$A$19,0),FALSE))</f>
        <v>0</v>
      </c>
      <c r="K85" s="145">
        <f>IF(ISERROR(MATCH($A85,'CS Referral Capacity'!$A$7:$A$42,0)),0,(INDEX('CS Referral Capacity'!$B$7:$O$42,MATCH($A85,'CS Referral Capacity'!$A$7:$A$42,0),MATCH(K$56,'CS Referral Capacity'!$B$6:$O$6,0))) *HLOOKUP($A85, 'CS MCPs'!$B$6:$AK$19, MATCH($A$3,'CS MCPs'!$A$6:$A$19,0),FALSE))</f>
        <v>0</v>
      </c>
      <c r="L85" s="145">
        <f>IF(ISERROR(MATCH($A85,'CS Referral Capacity'!$A$7:$A$42,0)),0,(INDEX('CS Referral Capacity'!$B$7:$O$42,MATCH($A85,'CS Referral Capacity'!$A$7:$A$42,0),MATCH(L$56,'CS Referral Capacity'!$B$6:$O$6,0))) *HLOOKUP($A85, 'CS MCPs'!$B$6:$AK$19, MATCH($A$3,'CS MCPs'!$A$6:$A$19,0),FALSE))</f>
        <v>0</v>
      </c>
      <c r="M85" s="145">
        <f>IF(ISERROR(MATCH($A85,'CS Referral Capacity'!$A$7:$A$42,0)),0,(INDEX('CS Referral Capacity'!$B$7:$O$42,MATCH($A85,'CS Referral Capacity'!$A$7:$A$42,0),MATCH(M$56,'CS Referral Capacity'!$B$6:$O$6,0))) *HLOOKUP($A85, 'CS MCPs'!$B$6:$AK$19, MATCH($A$3,'CS MCPs'!$A$6:$A$19,0),FALSE))</f>
        <v>0</v>
      </c>
      <c r="N85" s="145">
        <f>IF(ISERROR(MATCH($A85,'CS Referral Capacity'!$A$7:$A$42,0)),0,(INDEX('CS Referral Capacity'!$B$7:$O$42,MATCH($A85,'CS Referral Capacity'!$A$7:$A$42,0),MATCH(N$56,'CS Referral Capacity'!$B$6:$O$6,0))) *HLOOKUP($A85, 'CS MCPs'!$B$6:$AK$19, MATCH($A$3,'CS MCPs'!$A$6:$A$19,0),FALSE))</f>
        <v>0</v>
      </c>
      <c r="O85" s="145">
        <f>IF(ISERROR(MATCH($A85,'CS Referral Capacity'!$A$7:$A$42,0)),0,(INDEX('CS Referral Capacity'!$B$7:$O$42,MATCH($A85,'CS Referral Capacity'!$A$7:$A$42,0),MATCH(O$56,'CS Referral Capacity'!$B$6:$O$6,0))) *HLOOKUP($A85, 'CS MCPs'!$B$6:$AK$19, MATCH($A$3,'CS MCPs'!$A$6:$A$19,0),FALSE))</f>
        <v>0</v>
      </c>
      <c r="P85" s="23">
        <f t="shared" si="4"/>
        <v>0</v>
      </c>
    </row>
    <row r="86" spans="1:16" x14ac:dyDescent="0.25">
      <c r="A86" s="16" t="s">
        <v>128</v>
      </c>
      <c r="B86" s="145">
        <f>IF(ISERROR(MATCH($A86,'CS Referral Capacity'!$A$7:$A$42,0)),0,(INDEX('CS Referral Capacity'!$B$7:$O$42,MATCH($A86,'CS Referral Capacity'!$A$7:$A$42,0),MATCH(B$56,'CS Referral Capacity'!$B$6:$O$6,0))) *HLOOKUP($A86, 'CS MCPs'!$B$6:$AK$19, MATCH($A$3,'CS MCPs'!$A$6:$A$19,0),FALSE))</f>
        <v>0</v>
      </c>
      <c r="C86" s="145">
        <f>IF(ISERROR(MATCH($A86,'CS Referral Capacity'!$A$7:$A$42,0)),0,(INDEX('CS Referral Capacity'!$B$7:$O$42,MATCH($A86,'CS Referral Capacity'!$A$7:$A$42,0),MATCH(C$56,'CS Referral Capacity'!$B$6:$O$6,0))) *HLOOKUP($A86, 'CS MCPs'!$B$6:$AK$19, MATCH($A$3,'CS MCPs'!$A$6:$A$19,0),FALSE))</f>
        <v>0</v>
      </c>
      <c r="D86" s="145">
        <f>IF(ISERROR(MATCH($A86,'CS Referral Capacity'!$A$7:$A$42,0)),0,(INDEX('CS Referral Capacity'!$B$7:$O$42,MATCH($A86,'CS Referral Capacity'!$A$7:$A$42,0),MATCH(D$56,'CS Referral Capacity'!$B$6:$O$6,0))) *HLOOKUP($A86, 'CS MCPs'!$B$6:$AK$19, MATCH($A$3,'CS MCPs'!$A$6:$A$19,0),FALSE))</f>
        <v>0</v>
      </c>
      <c r="E86" s="145">
        <f>IF(ISERROR(MATCH($A86,'CS Referral Capacity'!$A$7:$A$42,0)),0,(INDEX('CS Referral Capacity'!$B$7:$O$42,MATCH($A86,'CS Referral Capacity'!$A$7:$A$42,0),MATCH(E$56,'CS Referral Capacity'!$B$6:$O$6,0))) *HLOOKUP($A86, 'CS MCPs'!$B$6:$AK$19, MATCH($A$3,'CS MCPs'!$A$6:$A$19,0),FALSE))</f>
        <v>0</v>
      </c>
      <c r="F86" s="145">
        <f>IF(ISERROR(MATCH($A86,'CS Referral Capacity'!$A$7:$A$42,0)),0,(INDEX('CS Referral Capacity'!$B$7:$O$42,MATCH($A86,'CS Referral Capacity'!$A$7:$A$42,0),MATCH(F$56,'CS Referral Capacity'!$B$6:$O$6,0))) *HLOOKUP($A86, 'CS MCPs'!$B$6:$AK$19, MATCH($A$3,'CS MCPs'!$A$6:$A$19,0),FALSE))</f>
        <v>0</v>
      </c>
      <c r="G86" s="145">
        <f>IF(ISERROR(MATCH($A86,'CS Referral Capacity'!$A$7:$A$42,0)),0,(INDEX('CS Referral Capacity'!$B$7:$O$42,MATCH($A86,'CS Referral Capacity'!$A$7:$A$42,0),MATCH(G$56,'CS Referral Capacity'!$B$6:$O$6,0))) *HLOOKUP($A86, 'CS MCPs'!$B$6:$AK$19, MATCH($A$3,'CS MCPs'!$A$6:$A$19,0),FALSE))</f>
        <v>0</v>
      </c>
      <c r="H86" s="145">
        <f>IF(ISERROR(MATCH($A86,'CS Referral Capacity'!$A$7:$A$42,0)),0,(INDEX('CS Referral Capacity'!$B$7:$O$42,MATCH($A86,'CS Referral Capacity'!$A$7:$A$42,0),MATCH(H$56,'CS Referral Capacity'!$B$6:$O$6,0))) *HLOOKUP($A86, 'CS MCPs'!$B$6:$AK$19, MATCH($A$3,'CS MCPs'!$A$6:$A$19,0),FALSE))</f>
        <v>0</v>
      </c>
      <c r="I86" s="145">
        <f>IF(ISERROR(MATCH($A86,'CS Referral Capacity'!$A$7:$A$42,0)),0,(INDEX('CS Referral Capacity'!$B$7:$O$42,MATCH($A86,'CS Referral Capacity'!$A$7:$A$42,0),MATCH(I$56,'CS Referral Capacity'!$B$6:$O$6,0))) *HLOOKUP($A86, 'CS MCPs'!$B$6:$AK$19, MATCH($A$3,'CS MCPs'!$A$6:$A$19,0),FALSE))</f>
        <v>0</v>
      </c>
      <c r="J86" s="145">
        <f>IF(ISERROR(MATCH($A86,'CS Referral Capacity'!$A$7:$A$42,0)),0,(INDEX('CS Referral Capacity'!$B$7:$O$42,MATCH($A86,'CS Referral Capacity'!$A$7:$A$42,0),MATCH(J$56,'CS Referral Capacity'!$B$6:$O$6,0))) *HLOOKUP($A86, 'CS MCPs'!$B$6:$AK$19, MATCH($A$3,'CS MCPs'!$A$6:$A$19,0),FALSE))</f>
        <v>0</v>
      </c>
      <c r="K86" s="145">
        <f>IF(ISERROR(MATCH($A86,'CS Referral Capacity'!$A$7:$A$42,0)),0,(INDEX('CS Referral Capacity'!$B$7:$O$42,MATCH($A86,'CS Referral Capacity'!$A$7:$A$42,0),MATCH(K$56,'CS Referral Capacity'!$B$6:$O$6,0))) *HLOOKUP($A86, 'CS MCPs'!$B$6:$AK$19, MATCH($A$3,'CS MCPs'!$A$6:$A$19,0),FALSE))</f>
        <v>0</v>
      </c>
      <c r="L86" s="145">
        <f>IF(ISERROR(MATCH($A86,'CS Referral Capacity'!$A$7:$A$42,0)),0,(INDEX('CS Referral Capacity'!$B$7:$O$42,MATCH($A86,'CS Referral Capacity'!$A$7:$A$42,0),MATCH(L$56,'CS Referral Capacity'!$B$6:$O$6,0))) *HLOOKUP($A86, 'CS MCPs'!$B$6:$AK$19, MATCH($A$3,'CS MCPs'!$A$6:$A$19,0),FALSE))</f>
        <v>0</v>
      </c>
      <c r="M86" s="145">
        <f>IF(ISERROR(MATCH($A86,'CS Referral Capacity'!$A$7:$A$42,0)),0,(INDEX('CS Referral Capacity'!$B$7:$O$42,MATCH($A86,'CS Referral Capacity'!$A$7:$A$42,0),MATCH(M$56,'CS Referral Capacity'!$B$6:$O$6,0))) *HLOOKUP($A86, 'CS MCPs'!$B$6:$AK$19, MATCH($A$3,'CS MCPs'!$A$6:$A$19,0),FALSE))</f>
        <v>0</v>
      </c>
      <c r="N86" s="145">
        <f>IF(ISERROR(MATCH($A86,'CS Referral Capacity'!$A$7:$A$42,0)),0,(INDEX('CS Referral Capacity'!$B$7:$O$42,MATCH($A86,'CS Referral Capacity'!$A$7:$A$42,0),MATCH(N$56,'CS Referral Capacity'!$B$6:$O$6,0))) *HLOOKUP($A86, 'CS MCPs'!$B$6:$AK$19, MATCH($A$3,'CS MCPs'!$A$6:$A$19,0),FALSE))</f>
        <v>0</v>
      </c>
      <c r="O86" s="145">
        <f>IF(ISERROR(MATCH($A86,'CS Referral Capacity'!$A$7:$A$42,0)),0,(INDEX('CS Referral Capacity'!$B$7:$O$42,MATCH($A86,'CS Referral Capacity'!$A$7:$A$42,0),MATCH(O$56,'CS Referral Capacity'!$B$6:$O$6,0))) *HLOOKUP($A86, 'CS MCPs'!$B$6:$AK$19, MATCH($A$3,'CS MCPs'!$A$6:$A$19,0),FALSE))</f>
        <v>0</v>
      </c>
      <c r="P86" s="23">
        <f t="shared" ref="P86" si="5">SUM(B86:O86)</f>
        <v>0</v>
      </c>
    </row>
    <row r="87" spans="1:16" x14ac:dyDescent="0.25">
      <c r="A87" s="16" t="s">
        <v>96</v>
      </c>
      <c r="B87" s="145">
        <f>IF(ISERROR(MATCH($A87,'CS Referral Capacity'!$A$7:$A$42,0)),0,(INDEX('CS Referral Capacity'!$B$7:$O$42,MATCH($A87,'CS Referral Capacity'!$A$7:$A$42,0),MATCH(B$56,'CS Referral Capacity'!$B$6:$O$6,0))) *HLOOKUP($A87, 'CS MCPs'!$B$6:$AK$19, MATCH($A$3,'CS MCPs'!$A$6:$A$19,0),FALSE))</f>
        <v>0</v>
      </c>
      <c r="C87" s="145">
        <f>IF(ISERROR(MATCH($A87,'CS Referral Capacity'!$A$7:$A$42,0)),0,(INDEX('CS Referral Capacity'!$B$7:$O$42,MATCH($A87,'CS Referral Capacity'!$A$7:$A$42,0),MATCH(C$56,'CS Referral Capacity'!$B$6:$O$6,0))) *HLOOKUP($A87, 'CS MCPs'!$B$6:$AK$19, MATCH($A$3,'CS MCPs'!$A$6:$A$19,0),FALSE))</f>
        <v>0</v>
      </c>
      <c r="D87" s="145">
        <f>IF(ISERROR(MATCH($A87,'CS Referral Capacity'!$A$7:$A$42,0)),0,(INDEX('CS Referral Capacity'!$B$7:$O$42,MATCH($A87,'CS Referral Capacity'!$A$7:$A$42,0),MATCH(D$56,'CS Referral Capacity'!$B$6:$O$6,0))) *HLOOKUP($A87, 'CS MCPs'!$B$6:$AK$19, MATCH($A$3,'CS MCPs'!$A$6:$A$19,0),FALSE))</f>
        <v>0</v>
      </c>
      <c r="E87" s="145">
        <f>IF(ISERROR(MATCH($A87,'CS Referral Capacity'!$A$7:$A$42,0)),0,(INDEX('CS Referral Capacity'!$B$7:$O$42,MATCH($A87,'CS Referral Capacity'!$A$7:$A$42,0),MATCH(E$56,'CS Referral Capacity'!$B$6:$O$6,0))) *HLOOKUP($A87, 'CS MCPs'!$B$6:$AK$19, MATCH($A$3,'CS MCPs'!$A$6:$A$19,0),FALSE))</f>
        <v>0</v>
      </c>
      <c r="F87" s="145">
        <f>IF(ISERROR(MATCH($A87,'CS Referral Capacity'!$A$7:$A$42,0)),0,(INDEX('CS Referral Capacity'!$B$7:$O$42,MATCH($A87,'CS Referral Capacity'!$A$7:$A$42,0),MATCH(F$56,'CS Referral Capacity'!$B$6:$O$6,0))) *HLOOKUP($A87, 'CS MCPs'!$B$6:$AK$19, MATCH($A$3,'CS MCPs'!$A$6:$A$19,0),FALSE))</f>
        <v>0</v>
      </c>
      <c r="G87" s="145">
        <f>IF(ISERROR(MATCH($A87,'CS Referral Capacity'!$A$7:$A$42,0)),0,(INDEX('CS Referral Capacity'!$B$7:$O$42,MATCH($A87,'CS Referral Capacity'!$A$7:$A$42,0),MATCH(G$56,'CS Referral Capacity'!$B$6:$O$6,0))) *HLOOKUP($A87, 'CS MCPs'!$B$6:$AK$19, MATCH($A$3,'CS MCPs'!$A$6:$A$19,0),FALSE))</f>
        <v>0</v>
      </c>
      <c r="H87" s="145">
        <f>IF(ISERROR(MATCH($A87,'CS Referral Capacity'!$A$7:$A$42,0)),0,(INDEX('CS Referral Capacity'!$B$7:$O$42,MATCH($A87,'CS Referral Capacity'!$A$7:$A$42,0),MATCH(H$56,'CS Referral Capacity'!$B$6:$O$6,0))) *HLOOKUP($A87, 'CS MCPs'!$B$6:$AK$19, MATCH($A$3,'CS MCPs'!$A$6:$A$19,0),FALSE))</f>
        <v>0</v>
      </c>
      <c r="I87" s="145">
        <f>IF(ISERROR(MATCH($A87,'CS Referral Capacity'!$A$7:$A$42,0)),0,(INDEX('CS Referral Capacity'!$B$7:$O$42,MATCH($A87,'CS Referral Capacity'!$A$7:$A$42,0),MATCH(I$56,'CS Referral Capacity'!$B$6:$O$6,0))) *HLOOKUP($A87, 'CS MCPs'!$B$6:$AK$19, MATCH($A$3,'CS MCPs'!$A$6:$A$19,0),FALSE))</f>
        <v>0</v>
      </c>
      <c r="J87" s="145">
        <f>IF(ISERROR(MATCH($A87,'CS Referral Capacity'!$A$7:$A$42,0)),0,(INDEX('CS Referral Capacity'!$B$7:$O$42,MATCH($A87,'CS Referral Capacity'!$A$7:$A$42,0),MATCH(J$56,'CS Referral Capacity'!$B$6:$O$6,0))) *HLOOKUP($A87, 'CS MCPs'!$B$6:$AK$19, MATCH($A$3,'CS MCPs'!$A$6:$A$19,0),FALSE))</f>
        <v>0</v>
      </c>
      <c r="K87" s="145">
        <f>IF(ISERROR(MATCH($A87,'CS Referral Capacity'!$A$7:$A$42,0)),0,(INDEX('CS Referral Capacity'!$B$7:$O$42,MATCH($A87,'CS Referral Capacity'!$A$7:$A$42,0),MATCH(K$56,'CS Referral Capacity'!$B$6:$O$6,0))) *HLOOKUP($A87, 'CS MCPs'!$B$6:$AK$19, MATCH($A$3,'CS MCPs'!$A$6:$A$19,0),FALSE))</f>
        <v>0</v>
      </c>
      <c r="L87" s="145">
        <f>IF(ISERROR(MATCH($A87,'CS Referral Capacity'!$A$7:$A$42,0)),0,(INDEX('CS Referral Capacity'!$B$7:$O$42,MATCH($A87,'CS Referral Capacity'!$A$7:$A$42,0),MATCH(L$56,'CS Referral Capacity'!$B$6:$O$6,0))) *HLOOKUP($A87, 'CS MCPs'!$B$6:$AK$19, MATCH($A$3,'CS MCPs'!$A$6:$A$19,0),FALSE))</f>
        <v>0</v>
      </c>
      <c r="M87" s="145">
        <f>IF(ISERROR(MATCH($A87,'CS Referral Capacity'!$A$7:$A$42,0)),0,(INDEX('CS Referral Capacity'!$B$7:$O$42,MATCH($A87,'CS Referral Capacity'!$A$7:$A$42,0),MATCH(M$56,'CS Referral Capacity'!$B$6:$O$6,0))) *HLOOKUP($A87, 'CS MCPs'!$B$6:$AK$19, MATCH($A$3,'CS MCPs'!$A$6:$A$19,0),FALSE))</f>
        <v>0</v>
      </c>
      <c r="N87" s="145">
        <f>IF(ISERROR(MATCH($A87,'CS Referral Capacity'!$A$7:$A$42,0)),0,(INDEX('CS Referral Capacity'!$B$7:$O$42,MATCH($A87,'CS Referral Capacity'!$A$7:$A$42,0),MATCH(N$56,'CS Referral Capacity'!$B$6:$O$6,0))) *HLOOKUP($A87, 'CS MCPs'!$B$6:$AK$19, MATCH($A$3,'CS MCPs'!$A$6:$A$19,0),FALSE))</f>
        <v>0</v>
      </c>
      <c r="O87" s="145">
        <f>IF(ISERROR(MATCH($A87,'CS Referral Capacity'!$A$7:$A$42,0)),0,(INDEX('CS Referral Capacity'!$B$7:$O$42,MATCH($A87,'CS Referral Capacity'!$A$7:$A$42,0),MATCH(O$56,'CS Referral Capacity'!$B$6:$O$6,0))) *HLOOKUP($A87, 'CS MCPs'!$B$6:$AK$19, MATCH($A$3,'CS MCPs'!$A$6:$A$19,0),FALSE))</f>
        <v>0</v>
      </c>
      <c r="P87" s="23">
        <f t="shared" ref="P87:P92" si="6">SUM(B87:O87)</f>
        <v>0</v>
      </c>
    </row>
    <row r="88" spans="1:16" x14ac:dyDescent="0.25">
      <c r="A88" s="16" t="s">
        <v>105</v>
      </c>
      <c r="B88" s="145">
        <f>IF(ISERROR(MATCH($A88,'CS Referral Capacity'!$A$7:$A$42,0)),0,(INDEX('CS Referral Capacity'!$B$7:$O$42,MATCH($A88,'CS Referral Capacity'!$A$7:$A$42,0),MATCH(B$56,'CS Referral Capacity'!$B$6:$O$6,0))) *HLOOKUP($A88, 'CS MCPs'!$B$6:$AK$19, MATCH($A$3,'CS MCPs'!$A$6:$A$19,0),FALSE))</f>
        <v>0</v>
      </c>
      <c r="C88" s="145">
        <f>IF(ISERROR(MATCH($A88,'CS Referral Capacity'!$A$7:$A$42,0)),0,(INDEX('CS Referral Capacity'!$B$7:$O$42,MATCH($A88,'CS Referral Capacity'!$A$7:$A$42,0),MATCH(C$56,'CS Referral Capacity'!$B$6:$O$6,0))) *HLOOKUP($A88, 'CS MCPs'!$B$6:$AK$19, MATCH($A$3,'CS MCPs'!$A$6:$A$19,0),FALSE))</f>
        <v>0</v>
      </c>
      <c r="D88" s="145">
        <f>IF(ISERROR(MATCH($A88,'CS Referral Capacity'!$A$7:$A$42,0)),0,(INDEX('CS Referral Capacity'!$B$7:$O$42,MATCH($A88,'CS Referral Capacity'!$A$7:$A$42,0),MATCH(D$56,'CS Referral Capacity'!$B$6:$O$6,0))) *HLOOKUP($A88, 'CS MCPs'!$B$6:$AK$19, MATCH($A$3,'CS MCPs'!$A$6:$A$19,0),FALSE))</f>
        <v>0</v>
      </c>
      <c r="E88" s="145">
        <f>IF(ISERROR(MATCH($A88,'CS Referral Capacity'!$A$7:$A$42,0)),0,(INDEX('CS Referral Capacity'!$B$7:$O$42,MATCH($A88,'CS Referral Capacity'!$A$7:$A$42,0),MATCH(E$56,'CS Referral Capacity'!$B$6:$O$6,0))) *HLOOKUP($A88, 'CS MCPs'!$B$6:$AK$19, MATCH($A$3,'CS MCPs'!$A$6:$A$19,0),FALSE))</f>
        <v>0</v>
      </c>
      <c r="F88" s="145">
        <f>IF(ISERROR(MATCH($A88,'CS Referral Capacity'!$A$7:$A$42,0)),0,(INDEX('CS Referral Capacity'!$B$7:$O$42,MATCH($A88,'CS Referral Capacity'!$A$7:$A$42,0),MATCH(F$56,'CS Referral Capacity'!$B$6:$O$6,0))) *HLOOKUP($A88, 'CS MCPs'!$B$6:$AK$19, MATCH($A$3,'CS MCPs'!$A$6:$A$19,0),FALSE))</f>
        <v>0</v>
      </c>
      <c r="G88" s="145">
        <f>IF(ISERROR(MATCH($A88,'CS Referral Capacity'!$A$7:$A$42,0)),0,(INDEX('CS Referral Capacity'!$B$7:$O$42,MATCH($A88,'CS Referral Capacity'!$A$7:$A$42,0),MATCH(G$56,'CS Referral Capacity'!$B$6:$O$6,0))) *HLOOKUP($A88, 'CS MCPs'!$B$6:$AK$19, MATCH($A$3,'CS MCPs'!$A$6:$A$19,0),FALSE))</f>
        <v>0</v>
      </c>
      <c r="H88" s="145">
        <f>IF(ISERROR(MATCH($A88,'CS Referral Capacity'!$A$7:$A$42,0)),0,(INDEX('CS Referral Capacity'!$B$7:$O$42,MATCH($A88,'CS Referral Capacity'!$A$7:$A$42,0),MATCH(H$56,'CS Referral Capacity'!$B$6:$O$6,0))) *HLOOKUP($A88, 'CS MCPs'!$B$6:$AK$19, MATCH($A$3,'CS MCPs'!$A$6:$A$19,0),FALSE))</f>
        <v>0</v>
      </c>
      <c r="I88" s="145">
        <f>IF(ISERROR(MATCH($A88,'CS Referral Capacity'!$A$7:$A$42,0)),0,(INDEX('CS Referral Capacity'!$B$7:$O$42,MATCH($A88,'CS Referral Capacity'!$A$7:$A$42,0),MATCH(I$56,'CS Referral Capacity'!$B$6:$O$6,0))) *HLOOKUP($A88, 'CS MCPs'!$B$6:$AK$19, MATCH($A$3,'CS MCPs'!$A$6:$A$19,0),FALSE))</f>
        <v>0</v>
      </c>
      <c r="J88" s="145">
        <f>IF(ISERROR(MATCH($A88,'CS Referral Capacity'!$A$7:$A$42,0)),0,(INDEX('CS Referral Capacity'!$B$7:$O$42,MATCH($A88,'CS Referral Capacity'!$A$7:$A$42,0),MATCH(J$56,'CS Referral Capacity'!$B$6:$O$6,0))) *HLOOKUP($A88, 'CS MCPs'!$B$6:$AK$19, MATCH($A$3,'CS MCPs'!$A$6:$A$19,0),FALSE))</f>
        <v>0</v>
      </c>
      <c r="K88" s="145">
        <f>IF(ISERROR(MATCH($A88,'CS Referral Capacity'!$A$7:$A$42,0)),0,(INDEX('CS Referral Capacity'!$B$7:$O$42,MATCH($A88,'CS Referral Capacity'!$A$7:$A$42,0),MATCH(K$56,'CS Referral Capacity'!$B$6:$O$6,0))) *HLOOKUP($A88, 'CS MCPs'!$B$6:$AK$19, MATCH($A$3,'CS MCPs'!$A$6:$A$19,0),FALSE))</f>
        <v>0</v>
      </c>
      <c r="L88" s="145">
        <f>IF(ISERROR(MATCH($A88,'CS Referral Capacity'!$A$7:$A$42,0)),0,(INDEX('CS Referral Capacity'!$B$7:$O$42,MATCH($A88,'CS Referral Capacity'!$A$7:$A$42,0),MATCH(L$56,'CS Referral Capacity'!$B$6:$O$6,0))) *HLOOKUP($A88, 'CS MCPs'!$B$6:$AK$19, MATCH($A$3,'CS MCPs'!$A$6:$A$19,0),FALSE))</f>
        <v>0</v>
      </c>
      <c r="M88" s="145">
        <f>IF(ISERROR(MATCH($A88,'CS Referral Capacity'!$A$7:$A$42,0)),0,(INDEX('CS Referral Capacity'!$B$7:$O$42,MATCH($A88,'CS Referral Capacity'!$A$7:$A$42,0),MATCH(M$56,'CS Referral Capacity'!$B$6:$O$6,0))) *HLOOKUP($A88, 'CS MCPs'!$B$6:$AK$19, MATCH($A$3,'CS MCPs'!$A$6:$A$19,0),FALSE))</f>
        <v>0</v>
      </c>
      <c r="N88" s="145">
        <f>IF(ISERROR(MATCH($A88,'CS Referral Capacity'!$A$7:$A$42,0)),0,(INDEX('CS Referral Capacity'!$B$7:$O$42,MATCH($A88,'CS Referral Capacity'!$A$7:$A$42,0),MATCH(N$56,'CS Referral Capacity'!$B$6:$O$6,0))) *HLOOKUP($A88, 'CS MCPs'!$B$6:$AK$19, MATCH($A$3,'CS MCPs'!$A$6:$A$19,0),FALSE))</f>
        <v>0</v>
      </c>
      <c r="O88" s="145">
        <f>IF(ISERROR(MATCH($A88,'CS Referral Capacity'!$A$7:$A$42,0)),0,(INDEX('CS Referral Capacity'!$B$7:$O$42,MATCH($A88,'CS Referral Capacity'!$A$7:$A$42,0),MATCH(O$56,'CS Referral Capacity'!$B$6:$O$6,0))) *HLOOKUP($A88, 'CS MCPs'!$B$6:$AK$19, MATCH($A$3,'CS MCPs'!$A$6:$A$19,0),FALSE))</f>
        <v>0</v>
      </c>
      <c r="P88" s="23">
        <f t="shared" si="6"/>
        <v>0</v>
      </c>
    </row>
    <row r="89" spans="1:16" x14ac:dyDescent="0.25">
      <c r="A89" s="16" t="s">
        <v>751</v>
      </c>
      <c r="B89" s="145">
        <f>IF(ISERROR(MATCH($A89,'CS Referral Capacity'!$A$7:$A$42,0)),0,(INDEX('CS Referral Capacity'!$B$7:$O$42,MATCH($A89,'CS Referral Capacity'!$A$7:$A$42,0),MATCH(B$56,'CS Referral Capacity'!$B$6:$O$6,0))) *HLOOKUP($A89, 'CS MCPs'!$B$6:$AK$19, MATCH($A$3,'CS MCPs'!$A$6:$A$19,0),FALSE))</f>
        <v>0</v>
      </c>
      <c r="C89" s="145">
        <f>IF(ISERROR(MATCH($A89,'CS Referral Capacity'!$A$7:$A$42,0)),0,(INDEX('CS Referral Capacity'!$B$7:$O$42,MATCH($A89,'CS Referral Capacity'!$A$7:$A$42,0),MATCH(C$56,'CS Referral Capacity'!$B$6:$O$6,0))) *HLOOKUP($A89, 'CS MCPs'!$B$6:$AK$19, MATCH($A$3,'CS MCPs'!$A$6:$A$19,0),FALSE))</f>
        <v>0</v>
      </c>
      <c r="D89" s="145">
        <f>IF(ISERROR(MATCH($A89,'CS Referral Capacity'!$A$7:$A$42,0)),0,(INDEX('CS Referral Capacity'!$B$7:$O$42,MATCH($A89,'CS Referral Capacity'!$A$7:$A$42,0),MATCH(D$56,'CS Referral Capacity'!$B$6:$O$6,0))) *HLOOKUP($A89, 'CS MCPs'!$B$6:$AK$19, MATCH($A$3,'CS MCPs'!$A$6:$A$19,0),FALSE))</f>
        <v>0</v>
      </c>
      <c r="E89" s="145">
        <f>IF(ISERROR(MATCH($A89,'CS Referral Capacity'!$A$7:$A$42,0)),0,(INDEX('CS Referral Capacity'!$B$7:$O$42,MATCH($A89,'CS Referral Capacity'!$A$7:$A$42,0),MATCH(E$56,'CS Referral Capacity'!$B$6:$O$6,0))) *HLOOKUP($A89, 'CS MCPs'!$B$6:$AK$19, MATCH($A$3,'CS MCPs'!$A$6:$A$19,0),FALSE))</f>
        <v>0</v>
      </c>
      <c r="F89" s="145">
        <f>IF(ISERROR(MATCH($A89,'CS Referral Capacity'!$A$7:$A$42,0)),0,(INDEX('CS Referral Capacity'!$B$7:$O$42,MATCH($A89,'CS Referral Capacity'!$A$7:$A$42,0),MATCH(F$56,'CS Referral Capacity'!$B$6:$O$6,0))) *HLOOKUP($A89, 'CS MCPs'!$B$6:$AK$19, MATCH($A$3,'CS MCPs'!$A$6:$A$19,0),FALSE))</f>
        <v>0</v>
      </c>
      <c r="G89" s="145">
        <f>IF(ISERROR(MATCH($A89,'CS Referral Capacity'!$A$7:$A$42,0)),0,(INDEX('CS Referral Capacity'!$B$7:$O$42,MATCH($A89,'CS Referral Capacity'!$A$7:$A$42,0),MATCH(G$56,'CS Referral Capacity'!$B$6:$O$6,0))) *HLOOKUP($A89, 'CS MCPs'!$B$6:$AK$19, MATCH($A$3,'CS MCPs'!$A$6:$A$19,0),FALSE))</f>
        <v>0</v>
      </c>
      <c r="H89" s="145">
        <f>IF(ISERROR(MATCH($A89,'CS Referral Capacity'!$A$7:$A$42,0)),0,(INDEX('CS Referral Capacity'!$B$7:$O$42,MATCH($A89,'CS Referral Capacity'!$A$7:$A$42,0),MATCH(H$56,'CS Referral Capacity'!$B$6:$O$6,0))) *HLOOKUP($A89, 'CS MCPs'!$B$6:$AK$19, MATCH($A$3,'CS MCPs'!$A$6:$A$19,0),FALSE))</f>
        <v>0</v>
      </c>
      <c r="I89" s="145">
        <f>IF(ISERROR(MATCH($A89,'CS Referral Capacity'!$A$7:$A$42,0)),0,(INDEX('CS Referral Capacity'!$B$7:$O$42,MATCH($A89,'CS Referral Capacity'!$A$7:$A$42,0),MATCH(I$56,'CS Referral Capacity'!$B$6:$O$6,0))) *HLOOKUP($A89, 'CS MCPs'!$B$6:$AK$19, MATCH($A$3,'CS MCPs'!$A$6:$A$19,0),FALSE))</f>
        <v>0</v>
      </c>
      <c r="J89" s="145">
        <f>IF(ISERROR(MATCH($A89,'CS Referral Capacity'!$A$7:$A$42,0)),0,(INDEX('CS Referral Capacity'!$B$7:$O$42,MATCH($A89,'CS Referral Capacity'!$A$7:$A$42,0),MATCH(J$56,'CS Referral Capacity'!$B$6:$O$6,0))) *HLOOKUP($A89, 'CS MCPs'!$B$6:$AK$19, MATCH($A$3,'CS MCPs'!$A$6:$A$19,0),FALSE))</f>
        <v>0</v>
      </c>
      <c r="K89" s="145">
        <f>IF(ISERROR(MATCH($A89,'CS Referral Capacity'!$A$7:$A$42,0)),0,(INDEX('CS Referral Capacity'!$B$7:$O$42,MATCH($A89,'CS Referral Capacity'!$A$7:$A$42,0),MATCH(K$56,'CS Referral Capacity'!$B$6:$O$6,0))) *HLOOKUP($A89, 'CS MCPs'!$B$6:$AK$19, MATCH($A$3,'CS MCPs'!$A$6:$A$19,0),FALSE))</f>
        <v>0</v>
      </c>
      <c r="L89" s="145">
        <f>IF(ISERROR(MATCH($A89,'CS Referral Capacity'!$A$7:$A$42,0)),0,(INDEX('CS Referral Capacity'!$B$7:$O$42,MATCH($A89,'CS Referral Capacity'!$A$7:$A$42,0),MATCH(L$56,'CS Referral Capacity'!$B$6:$O$6,0))) *HLOOKUP($A89, 'CS MCPs'!$B$6:$AK$19, MATCH($A$3,'CS MCPs'!$A$6:$A$19,0),FALSE))</f>
        <v>0</v>
      </c>
      <c r="M89" s="145">
        <f>IF(ISERROR(MATCH($A89,'CS Referral Capacity'!$A$7:$A$42,0)),0,(INDEX('CS Referral Capacity'!$B$7:$O$42,MATCH($A89,'CS Referral Capacity'!$A$7:$A$42,0),MATCH(M$56,'CS Referral Capacity'!$B$6:$O$6,0))) *HLOOKUP($A89, 'CS MCPs'!$B$6:$AK$19, MATCH($A$3,'CS MCPs'!$A$6:$A$19,0),FALSE))</f>
        <v>0</v>
      </c>
      <c r="N89" s="145">
        <f>IF(ISERROR(MATCH($A89,'CS Referral Capacity'!$A$7:$A$42,0)),0,(INDEX('CS Referral Capacity'!$B$7:$O$42,MATCH($A89,'CS Referral Capacity'!$A$7:$A$42,0),MATCH(N$56,'CS Referral Capacity'!$B$6:$O$6,0))) *HLOOKUP($A89, 'CS MCPs'!$B$6:$AK$19, MATCH($A$3,'CS MCPs'!$A$6:$A$19,0),FALSE))</f>
        <v>0</v>
      </c>
      <c r="O89" s="145">
        <f>IF(ISERROR(MATCH($A89,'CS Referral Capacity'!$A$7:$A$42,0)),0,(INDEX('CS Referral Capacity'!$B$7:$O$42,MATCH($A89,'CS Referral Capacity'!$A$7:$A$42,0),MATCH(O$56,'CS Referral Capacity'!$B$6:$O$6,0))) *HLOOKUP($A89, 'CS MCPs'!$B$6:$AK$19, MATCH($A$3,'CS MCPs'!$A$6:$A$19,0),FALSE))</f>
        <v>0</v>
      </c>
      <c r="P89" s="23">
        <f t="shared" si="6"/>
        <v>0</v>
      </c>
    </row>
    <row r="90" spans="1:16" x14ac:dyDescent="0.25">
      <c r="A90" s="16" t="s">
        <v>121</v>
      </c>
      <c r="B90" s="145">
        <f>IF(ISERROR(MATCH($A90,'CS Referral Capacity'!$A$7:$A$42,0)),0,(INDEX('CS Referral Capacity'!$B$7:$O$42,MATCH($A90,'CS Referral Capacity'!$A$7:$A$42,0),MATCH(B$56,'CS Referral Capacity'!$B$6:$O$6,0))) *HLOOKUP($A90, 'CS MCPs'!$B$6:$AK$19, MATCH($A$3,'CS MCPs'!$A$6:$A$19,0),FALSE))</f>
        <v>0</v>
      </c>
      <c r="C90" s="145">
        <f>IF(ISERROR(MATCH($A90,'CS Referral Capacity'!$A$7:$A$42,0)),0,(INDEX('CS Referral Capacity'!$B$7:$O$42,MATCH($A90,'CS Referral Capacity'!$A$7:$A$42,0),MATCH(C$56,'CS Referral Capacity'!$B$6:$O$6,0))) *HLOOKUP($A90, 'CS MCPs'!$B$6:$AK$19, MATCH($A$3,'CS MCPs'!$A$6:$A$19,0),FALSE))</f>
        <v>0</v>
      </c>
      <c r="D90" s="145">
        <f>IF(ISERROR(MATCH($A90,'CS Referral Capacity'!$A$7:$A$42,0)),0,(INDEX('CS Referral Capacity'!$B$7:$O$42,MATCH($A90,'CS Referral Capacity'!$A$7:$A$42,0),MATCH(D$56,'CS Referral Capacity'!$B$6:$O$6,0))) *HLOOKUP($A90, 'CS MCPs'!$B$6:$AK$19, MATCH($A$3,'CS MCPs'!$A$6:$A$19,0),FALSE))</f>
        <v>0</v>
      </c>
      <c r="E90" s="145">
        <f>IF(ISERROR(MATCH($A90,'CS Referral Capacity'!$A$7:$A$42,0)),0,(INDEX('CS Referral Capacity'!$B$7:$O$42,MATCH($A90,'CS Referral Capacity'!$A$7:$A$42,0),MATCH(E$56,'CS Referral Capacity'!$B$6:$O$6,0))) *HLOOKUP($A90, 'CS MCPs'!$B$6:$AK$19, MATCH($A$3,'CS MCPs'!$A$6:$A$19,0),FALSE))</f>
        <v>0</v>
      </c>
      <c r="F90" s="145">
        <f>IF(ISERROR(MATCH($A90,'CS Referral Capacity'!$A$7:$A$42,0)),0,(INDEX('CS Referral Capacity'!$B$7:$O$42,MATCH($A90,'CS Referral Capacity'!$A$7:$A$42,0),MATCH(F$56,'CS Referral Capacity'!$B$6:$O$6,0))) *HLOOKUP($A90, 'CS MCPs'!$B$6:$AK$19, MATCH($A$3,'CS MCPs'!$A$6:$A$19,0),FALSE))</f>
        <v>0</v>
      </c>
      <c r="G90" s="145">
        <f>IF(ISERROR(MATCH($A90,'CS Referral Capacity'!$A$7:$A$42,0)),0,(INDEX('CS Referral Capacity'!$B$7:$O$42,MATCH($A90,'CS Referral Capacity'!$A$7:$A$42,0),MATCH(G$56,'CS Referral Capacity'!$B$6:$O$6,0))) *HLOOKUP($A90, 'CS MCPs'!$B$6:$AK$19, MATCH($A$3,'CS MCPs'!$A$6:$A$19,0),FALSE))</f>
        <v>0</v>
      </c>
      <c r="H90" s="145">
        <f>IF(ISERROR(MATCH($A90,'CS Referral Capacity'!$A$7:$A$42,0)),0,(INDEX('CS Referral Capacity'!$B$7:$O$42,MATCH($A90,'CS Referral Capacity'!$A$7:$A$42,0),MATCH(H$56,'CS Referral Capacity'!$B$6:$O$6,0))) *HLOOKUP($A90, 'CS MCPs'!$B$6:$AK$19, MATCH($A$3,'CS MCPs'!$A$6:$A$19,0),FALSE))</f>
        <v>0</v>
      </c>
      <c r="I90" s="145">
        <f>IF(ISERROR(MATCH($A90,'CS Referral Capacity'!$A$7:$A$42,0)),0,(INDEX('CS Referral Capacity'!$B$7:$O$42,MATCH($A90,'CS Referral Capacity'!$A$7:$A$42,0),MATCH(I$56,'CS Referral Capacity'!$B$6:$O$6,0))) *HLOOKUP($A90, 'CS MCPs'!$B$6:$AK$19, MATCH($A$3,'CS MCPs'!$A$6:$A$19,0),FALSE))</f>
        <v>0</v>
      </c>
      <c r="J90" s="145">
        <f>IF(ISERROR(MATCH($A90,'CS Referral Capacity'!$A$7:$A$42,0)),0,(INDEX('CS Referral Capacity'!$B$7:$O$42,MATCH($A90,'CS Referral Capacity'!$A$7:$A$42,0),MATCH(J$56,'CS Referral Capacity'!$B$6:$O$6,0))) *HLOOKUP($A90, 'CS MCPs'!$B$6:$AK$19, MATCH($A$3,'CS MCPs'!$A$6:$A$19,0),FALSE))</f>
        <v>0</v>
      </c>
      <c r="K90" s="145">
        <f>IF(ISERROR(MATCH($A90,'CS Referral Capacity'!$A$7:$A$42,0)),0,(INDEX('CS Referral Capacity'!$B$7:$O$42,MATCH($A90,'CS Referral Capacity'!$A$7:$A$42,0),MATCH(K$56,'CS Referral Capacity'!$B$6:$O$6,0))) *HLOOKUP($A90, 'CS MCPs'!$B$6:$AK$19, MATCH($A$3,'CS MCPs'!$A$6:$A$19,0),FALSE))</f>
        <v>0</v>
      </c>
      <c r="L90" s="145">
        <f>IF(ISERROR(MATCH($A90,'CS Referral Capacity'!$A$7:$A$42,0)),0,(INDEX('CS Referral Capacity'!$B$7:$O$42,MATCH($A90,'CS Referral Capacity'!$A$7:$A$42,0),MATCH(L$56,'CS Referral Capacity'!$B$6:$O$6,0))) *HLOOKUP($A90, 'CS MCPs'!$B$6:$AK$19, MATCH($A$3,'CS MCPs'!$A$6:$A$19,0),FALSE))</f>
        <v>0</v>
      </c>
      <c r="M90" s="145">
        <f>IF(ISERROR(MATCH($A90,'CS Referral Capacity'!$A$7:$A$42,0)),0,(INDEX('CS Referral Capacity'!$B$7:$O$42,MATCH($A90,'CS Referral Capacity'!$A$7:$A$42,0),MATCH(M$56,'CS Referral Capacity'!$B$6:$O$6,0))) *HLOOKUP($A90, 'CS MCPs'!$B$6:$AK$19, MATCH($A$3,'CS MCPs'!$A$6:$A$19,0),FALSE))</f>
        <v>0</v>
      </c>
      <c r="N90" s="145">
        <f>IF(ISERROR(MATCH($A90,'CS Referral Capacity'!$A$7:$A$42,0)),0,(INDEX('CS Referral Capacity'!$B$7:$O$42,MATCH($A90,'CS Referral Capacity'!$A$7:$A$42,0),MATCH(N$56,'CS Referral Capacity'!$B$6:$O$6,0))) *HLOOKUP($A90, 'CS MCPs'!$B$6:$AK$19, MATCH($A$3,'CS MCPs'!$A$6:$A$19,0),FALSE))</f>
        <v>0</v>
      </c>
      <c r="O90" s="145">
        <f>IF(ISERROR(MATCH($A90,'CS Referral Capacity'!$A$7:$A$42,0)),0,(INDEX('CS Referral Capacity'!$B$7:$O$42,MATCH($A90,'CS Referral Capacity'!$A$7:$A$42,0),MATCH(O$56,'CS Referral Capacity'!$B$6:$O$6,0))) *HLOOKUP($A90, 'CS MCPs'!$B$6:$AK$19, MATCH($A$3,'CS MCPs'!$A$6:$A$19,0),FALSE))</f>
        <v>0</v>
      </c>
      <c r="P90" s="23">
        <f t="shared" si="6"/>
        <v>0</v>
      </c>
    </row>
    <row r="91" spans="1:16" x14ac:dyDescent="0.25">
      <c r="A91" s="16" t="s">
        <v>122</v>
      </c>
      <c r="B91" s="145">
        <f>IF(ISERROR(MATCH($A91,'CS Referral Capacity'!$A$7:$A$42,0)),0,(INDEX('CS Referral Capacity'!$B$7:$O$42,MATCH($A91,'CS Referral Capacity'!$A$7:$A$42,0),MATCH(B$56,'CS Referral Capacity'!$B$6:$O$6,0))) *HLOOKUP($A91, 'CS MCPs'!$B$6:$AK$19, MATCH($A$3,'CS MCPs'!$A$6:$A$19,0),FALSE))</f>
        <v>0</v>
      </c>
      <c r="C91" s="145">
        <f>IF(ISERROR(MATCH($A91,'CS Referral Capacity'!$A$7:$A$42,0)),0,(INDEX('CS Referral Capacity'!$B$7:$O$42,MATCH($A91,'CS Referral Capacity'!$A$7:$A$42,0),MATCH(C$56,'CS Referral Capacity'!$B$6:$O$6,0))) *HLOOKUP($A91, 'CS MCPs'!$B$6:$AK$19, MATCH($A$3,'CS MCPs'!$A$6:$A$19,0),FALSE))</f>
        <v>0</v>
      </c>
      <c r="D91" s="145">
        <f>IF(ISERROR(MATCH($A91,'CS Referral Capacity'!$A$7:$A$42,0)),0,(INDEX('CS Referral Capacity'!$B$7:$O$42,MATCH($A91,'CS Referral Capacity'!$A$7:$A$42,0),MATCH(D$56,'CS Referral Capacity'!$B$6:$O$6,0))) *HLOOKUP($A91, 'CS MCPs'!$B$6:$AK$19, MATCH($A$3,'CS MCPs'!$A$6:$A$19,0),FALSE))</f>
        <v>0</v>
      </c>
      <c r="E91" s="145">
        <f>IF(ISERROR(MATCH($A91,'CS Referral Capacity'!$A$7:$A$42,0)),0,(INDEX('CS Referral Capacity'!$B$7:$O$42,MATCH($A91,'CS Referral Capacity'!$A$7:$A$42,0),MATCH(E$56,'CS Referral Capacity'!$B$6:$O$6,0))) *HLOOKUP($A91, 'CS MCPs'!$B$6:$AK$19, MATCH($A$3,'CS MCPs'!$A$6:$A$19,0),FALSE))</f>
        <v>0</v>
      </c>
      <c r="F91" s="145">
        <f>IF(ISERROR(MATCH($A91,'CS Referral Capacity'!$A$7:$A$42,0)),0,(INDEX('CS Referral Capacity'!$B$7:$O$42,MATCH($A91,'CS Referral Capacity'!$A$7:$A$42,0),MATCH(F$56,'CS Referral Capacity'!$B$6:$O$6,0))) *HLOOKUP($A91, 'CS MCPs'!$B$6:$AK$19, MATCH($A$3,'CS MCPs'!$A$6:$A$19,0),FALSE))</f>
        <v>0</v>
      </c>
      <c r="G91" s="145">
        <f>IF(ISERROR(MATCH($A91,'CS Referral Capacity'!$A$7:$A$42,0)),0,(INDEX('CS Referral Capacity'!$B$7:$O$42,MATCH($A91,'CS Referral Capacity'!$A$7:$A$42,0),MATCH(G$56,'CS Referral Capacity'!$B$6:$O$6,0))) *HLOOKUP($A91, 'CS MCPs'!$B$6:$AK$19, MATCH($A$3,'CS MCPs'!$A$6:$A$19,0),FALSE))</f>
        <v>0</v>
      </c>
      <c r="H91" s="145">
        <f>IF(ISERROR(MATCH($A91,'CS Referral Capacity'!$A$7:$A$42,0)),0,(INDEX('CS Referral Capacity'!$B$7:$O$42,MATCH($A91,'CS Referral Capacity'!$A$7:$A$42,0),MATCH(H$56,'CS Referral Capacity'!$B$6:$O$6,0))) *HLOOKUP($A91, 'CS MCPs'!$B$6:$AK$19, MATCH($A$3,'CS MCPs'!$A$6:$A$19,0),FALSE))</f>
        <v>0</v>
      </c>
      <c r="I91" s="145">
        <f>IF(ISERROR(MATCH($A91,'CS Referral Capacity'!$A$7:$A$42,0)),0,(INDEX('CS Referral Capacity'!$B$7:$O$42,MATCH($A91,'CS Referral Capacity'!$A$7:$A$42,0),MATCH(I$56,'CS Referral Capacity'!$B$6:$O$6,0))) *HLOOKUP($A91, 'CS MCPs'!$B$6:$AK$19, MATCH($A$3,'CS MCPs'!$A$6:$A$19,0),FALSE))</f>
        <v>0</v>
      </c>
      <c r="J91" s="145">
        <f>IF(ISERROR(MATCH($A91,'CS Referral Capacity'!$A$7:$A$42,0)),0,(INDEX('CS Referral Capacity'!$B$7:$O$42,MATCH($A91,'CS Referral Capacity'!$A$7:$A$42,0),MATCH(J$56,'CS Referral Capacity'!$B$6:$O$6,0))) *HLOOKUP($A91, 'CS MCPs'!$B$6:$AK$19, MATCH($A$3,'CS MCPs'!$A$6:$A$19,0),FALSE))</f>
        <v>0</v>
      </c>
      <c r="K91" s="145">
        <f>IF(ISERROR(MATCH($A91,'CS Referral Capacity'!$A$7:$A$42,0)),0,(INDEX('CS Referral Capacity'!$B$7:$O$42,MATCH($A91,'CS Referral Capacity'!$A$7:$A$42,0),MATCH(K$56,'CS Referral Capacity'!$B$6:$O$6,0))) *HLOOKUP($A91, 'CS MCPs'!$B$6:$AK$19, MATCH($A$3,'CS MCPs'!$A$6:$A$19,0),FALSE))</f>
        <v>0</v>
      </c>
      <c r="L91" s="145">
        <f>IF(ISERROR(MATCH($A91,'CS Referral Capacity'!$A$7:$A$42,0)),0,(INDEX('CS Referral Capacity'!$B$7:$O$42,MATCH($A91,'CS Referral Capacity'!$A$7:$A$42,0),MATCH(L$56,'CS Referral Capacity'!$B$6:$O$6,0))) *HLOOKUP($A91, 'CS MCPs'!$B$6:$AK$19, MATCH($A$3,'CS MCPs'!$A$6:$A$19,0),FALSE))</f>
        <v>0</v>
      </c>
      <c r="M91" s="145">
        <f>IF(ISERROR(MATCH($A91,'CS Referral Capacity'!$A$7:$A$42,0)),0,(INDEX('CS Referral Capacity'!$B$7:$O$42,MATCH($A91,'CS Referral Capacity'!$A$7:$A$42,0),MATCH(M$56,'CS Referral Capacity'!$B$6:$O$6,0))) *HLOOKUP($A91, 'CS MCPs'!$B$6:$AK$19, MATCH($A$3,'CS MCPs'!$A$6:$A$19,0),FALSE))</f>
        <v>0</v>
      </c>
      <c r="N91" s="145">
        <f>IF(ISERROR(MATCH($A91,'CS Referral Capacity'!$A$7:$A$42,0)),0,(INDEX('CS Referral Capacity'!$B$7:$O$42,MATCH($A91,'CS Referral Capacity'!$A$7:$A$42,0),MATCH(N$56,'CS Referral Capacity'!$B$6:$O$6,0))) *HLOOKUP($A91, 'CS MCPs'!$B$6:$AK$19, MATCH($A$3,'CS MCPs'!$A$6:$A$19,0),FALSE))</f>
        <v>0</v>
      </c>
      <c r="O91" s="145">
        <f>IF(ISERROR(MATCH($A91,'CS Referral Capacity'!$A$7:$A$42,0)),0,(INDEX('CS Referral Capacity'!$B$7:$O$42,MATCH($A91,'CS Referral Capacity'!$A$7:$A$42,0),MATCH(O$56,'CS Referral Capacity'!$B$6:$O$6,0))) *HLOOKUP($A91, 'CS MCPs'!$B$6:$AK$19, MATCH($A$3,'CS MCPs'!$A$6:$A$19,0),FALSE))</f>
        <v>0</v>
      </c>
      <c r="P91" s="23">
        <f t="shared" si="6"/>
        <v>0</v>
      </c>
    </row>
    <row r="92" spans="1:16" x14ac:dyDescent="0.25">
      <c r="A92" s="16" t="s">
        <v>127</v>
      </c>
      <c r="B92" s="145">
        <f>IF(ISERROR(MATCH($A92,'CS Referral Capacity'!$A$7:$A$42,0)),0,(INDEX('CS Referral Capacity'!$B$7:$O$42,MATCH($A92,'CS Referral Capacity'!$A$7:$A$42,0),MATCH(B$56,'CS Referral Capacity'!$B$6:$O$6,0))) *HLOOKUP($A92, 'CS MCPs'!$B$6:$AK$19, MATCH($A$3,'CS MCPs'!$A$6:$A$19,0),FALSE))</f>
        <v>0</v>
      </c>
      <c r="C92" s="145">
        <f>IF(ISERROR(MATCH($A92,'CS Referral Capacity'!$A$7:$A$42,0)),0,(INDEX('CS Referral Capacity'!$B$7:$O$42,MATCH($A92,'CS Referral Capacity'!$A$7:$A$42,0),MATCH(C$56,'CS Referral Capacity'!$B$6:$O$6,0))) *HLOOKUP($A92, 'CS MCPs'!$B$6:$AK$19, MATCH($A$3,'CS MCPs'!$A$6:$A$19,0),FALSE))</f>
        <v>0</v>
      </c>
      <c r="D92" s="145">
        <f>IF(ISERROR(MATCH($A92,'CS Referral Capacity'!$A$7:$A$42,0)),0,(INDEX('CS Referral Capacity'!$B$7:$O$42,MATCH($A92,'CS Referral Capacity'!$A$7:$A$42,0),MATCH(D$56,'CS Referral Capacity'!$B$6:$O$6,0))) *HLOOKUP($A92, 'CS MCPs'!$B$6:$AK$19, MATCH($A$3,'CS MCPs'!$A$6:$A$19,0),FALSE))</f>
        <v>0</v>
      </c>
      <c r="E92" s="145">
        <f>IF(ISERROR(MATCH($A92,'CS Referral Capacity'!$A$7:$A$42,0)),0,(INDEX('CS Referral Capacity'!$B$7:$O$42,MATCH($A92,'CS Referral Capacity'!$A$7:$A$42,0),MATCH(E$56,'CS Referral Capacity'!$B$6:$O$6,0))) *HLOOKUP($A92, 'CS MCPs'!$B$6:$AK$19, MATCH($A$3,'CS MCPs'!$A$6:$A$19,0),FALSE))</f>
        <v>0</v>
      </c>
      <c r="F92" s="145">
        <f>IF(ISERROR(MATCH($A92,'CS Referral Capacity'!$A$7:$A$42,0)),0,(INDEX('CS Referral Capacity'!$B$7:$O$42,MATCH($A92,'CS Referral Capacity'!$A$7:$A$42,0),MATCH(F$56,'CS Referral Capacity'!$B$6:$O$6,0))) *HLOOKUP($A92, 'CS MCPs'!$B$6:$AK$19, MATCH($A$3,'CS MCPs'!$A$6:$A$19,0),FALSE))</f>
        <v>0</v>
      </c>
      <c r="G92" s="145">
        <f>IF(ISERROR(MATCH($A92,'CS Referral Capacity'!$A$7:$A$42,0)),0,(INDEX('CS Referral Capacity'!$B$7:$O$42,MATCH($A92,'CS Referral Capacity'!$A$7:$A$42,0),MATCH(G$56,'CS Referral Capacity'!$B$6:$O$6,0))) *HLOOKUP($A92, 'CS MCPs'!$B$6:$AK$19, MATCH($A$3,'CS MCPs'!$A$6:$A$19,0),FALSE))</f>
        <v>0</v>
      </c>
      <c r="H92" s="145">
        <f>IF(ISERROR(MATCH($A92,'CS Referral Capacity'!$A$7:$A$42,0)),0,(INDEX('CS Referral Capacity'!$B$7:$O$42,MATCH($A92,'CS Referral Capacity'!$A$7:$A$42,0),MATCH(H$56,'CS Referral Capacity'!$B$6:$O$6,0))) *HLOOKUP($A92, 'CS MCPs'!$B$6:$AK$19, MATCH($A$3,'CS MCPs'!$A$6:$A$19,0),FALSE))</f>
        <v>0</v>
      </c>
      <c r="I92" s="145">
        <f>IF(ISERROR(MATCH($A92,'CS Referral Capacity'!$A$7:$A$42,0)),0,(INDEX('CS Referral Capacity'!$B$7:$O$42,MATCH($A92,'CS Referral Capacity'!$A$7:$A$42,0),MATCH(I$56,'CS Referral Capacity'!$B$6:$O$6,0))) *HLOOKUP($A92, 'CS MCPs'!$B$6:$AK$19, MATCH($A$3,'CS MCPs'!$A$6:$A$19,0),FALSE))</f>
        <v>0</v>
      </c>
      <c r="J92" s="145">
        <f>IF(ISERROR(MATCH($A92,'CS Referral Capacity'!$A$7:$A$42,0)),0,(INDEX('CS Referral Capacity'!$B$7:$O$42,MATCH($A92,'CS Referral Capacity'!$A$7:$A$42,0),MATCH(J$56,'CS Referral Capacity'!$B$6:$O$6,0))) *HLOOKUP($A92, 'CS MCPs'!$B$6:$AK$19, MATCH($A$3,'CS MCPs'!$A$6:$A$19,0),FALSE))</f>
        <v>0</v>
      </c>
      <c r="K92" s="145">
        <f>IF(ISERROR(MATCH($A92,'CS Referral Capacity'!$A$7:$A$42,0)),0,(INDEX('CS Referral Capacity'!$B$7:$O$42,MATCH($A92,'CS Referral Capacity'!$A$7:$A$42,0),MATCH(K$56,'CS Referral Capacity'!$B$6:$O$6,0))) *HLOOKUP($A92, 'CS MCPs'!$B$6:$AK$19, MATCH($A$3,'CS MCPs'!$A$6:$A$19,0),FALSE))</f>
        <v>0</v>
      </c>
      <c r="L92" s="145">
        <f>IF(ISERROR(MATCH($A92,'CS Referral Capacity'!$A$7:$A$42,0)),0,(INDEX('CS Referral Capacity'!$B$7:$O$42,MATCH($A92,'CS Referral Capacity'!$A$7:$A$42,0),MATCH(L$56,'CS Referral Capacity'!$B$6:$O$6,0))) *HLOOKUP($A92, 'CS MCPs'!$B$6:$AK$19, MATCH($A$3,'CS MCPs'!$A$6:$A$19,0),FALSE))</f>
        <v>0</v>
      </c>
      <c r="M92" s="145">
        <f>IF(ISERROR(MATCH($A92,'CS Referral Capacity'!$A$7:$A$42,0)),0,(INDEX('CS Referral Capacity'!$B$7:$O$42,MATCH($A92,'CS Referral Capacity'!$A$7:$A$42,0),MATCH(M$56,'CS Referral Capacity'!$B$6:$O$6,0))) *HLOOKUP($A92, 'CS MCPs'!$B$6:$AK$19, MATCH($A$3,'CS MCPs'!$A$6:$A$19,0),FALSE))</f>
        <v>0</v>
      </c>
      <c r="N92" s="145">
        <f>IF(ISERROR(MATCH($A92,'CS Referral Capacity'!$A$7:$A$42,0)),0,(INDEX('CS Referral Capacity'!$B$7:$O$42,MATCH($A92,'CS Referral Capacity'!$A$7:$A$42,0),MATCH(N$56,'CS Referral Capacity'!$B$6:$O$6,0))) *HLOOKUP($A92, 'CS MCPs'!$B$6:$AK$19, MATCH($A$3,'CS MCPs'!$A$6:$A$19,0),FALSE))</f>
        <v>0</v>
      </c>
      <c r="O92" s="145">
        <f>IF(ISERROR(MATCH($A92,'CS Referral Capacity'!$A$7:$A$42,0)),0,(INDEX('CS Referral Capacity'!$B$7:$O$42,MATCH($A92,'CS Referral Capacity'!$A$7:$A$42,0),MATCH(O$56,'CS Referral Capacity'!$B$6:$O$6,0))) *HLOOKUP($A92, 'CS MCPs'!$B$6:$AK$19, MATCH($A$3,'CS MCPs'!$A$6:$A$19,0),FALSE))</f>
        <v>0</v>
      </c>
      <c r="P92" s="23">
        <f t="shared" si="6"/>
        <v>0</v>
      </c>
    </row>
    <row r="93" spans="1:16" x14ac:dyDescent="0.25">
      <c r="A93" s="64" t="s">
        <v>88</v>
      </c>
      <c r="B93" s="23">
        <f>SUM(B57:B92)</f>
        <v>0</v>
      </c>
      <c r="C93" s="23">
        <f t="shared" ref="C93:P93" si="7">SUM(C57:C92)</f>
        <v>0</v>
      </c>
      <c r="D93" s="23">
        <f t="shared" si="7"/>
        <v>0</v>
      </c>
      <c r="E93" s="23">
        <f t="shared" si="7"/>
        <v>0</v>
      </c>
      <c r="F93" s="23">
        <f t="shared" si="7"/>
        <v>0</v>
      </c>
      <c r="G93" s="23">
        <f t="shared" si="7"/>
        <v>0</v>
      </c>
      <c r="H93" s="23">
        <f t="shared" si="7"/>
        <v>0</v>
      </c>
      <c r="I93" s="23">
        <f t="shared" si="7"/>
        <v>0</v>
      </c>
      <c r="J93" s="23">
        <f t="shared" si="7"/>
        <v>0</v>
      </c>
      <c r="K93" s="23">
        <f t="shared" si="7"/>
        <v>0</v>
      </c>
      <c r="L93" s="23">
        <f t="shared" si="7"/>
        <v>0</v>
      </c>
      <c r="M93" s="23">
        <f t="shared" si="7"/>
        <v>0</v>
      </c>
      <c r="N93" s="23">
        <f t="shared" si="7"/>
        <v>0</v>
      </c>
      <c r="O93" s="23">
        <f t="shared" si="7"/>
        <v>0</v>
      </c>
      <c r="P93" s="23">
        <f t="shared" si="7"/>
        <v>0</v>
      </c>
    </row>
    <row r="106" spans="10:10" x14ac:dyDescent="0.25">
      <c r="J106" s="16"/>
    </row>
  </sheetData>
  <sheetProtection algorithmName="SHA-512" hashValue="sL1wVmUt/EJWe8/98IHJiije/vbaZibnwxO9XwoCXd76QjF0KQo1bZjz8549ctZ6//LUsuwNm3rfxi/kAmUHHg==" saltValue="JbEASqHWpbwJ5gmI7oVVuw==" spinCount="100000" sheet="1" selectLockedCells="1"/>
  <mergeCells count="2">
    <mergeCell ref="B55:O55"/>
    <mergeCell ref="B4:O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'CS MCPs'!$A$7:$A$20</xm:f>
          </x14:formula1>
          <xm:sqref>A3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C14"/>
  <sheetViews>
    <sheetView workbookViewId="0"/>
  </sheetViews>
  <sheetFormatPr defaultRowHeight="15" x14ac:dyDescent="0.25"/>
  <cols>
    <col min="1" max="1" width="31" bestFit="1" customWidth="1"/>
    <col min="3" max="3" width="41" bestFit="1" customWidth="1"/>
  </cols>
  <sheetData>
    <row r="1" spans="1:3" x14ac:dyDescent="0.25">
      <c r="A1" s="52" t="s">
        <v>130</v>
      </c>
    </row>
    <row r="2" spans="1:3" x14ac:dyDescent="0.25">
      <c r="A2" s="65" t="s">
        <v>91</v>
      </c>
      <c r="C2" s="84" t="s">
        <v>644</v>
      </c>
    </row>
    <row r="3" spans="1:3" x14ac:dyDescent="0.25">
      <c r="A3" s="54" t="s">
        <v>48</v>
      </c>
      <c r="C3" t="s">
        <v>645</v>
      </c>
    </row>
    <row r="4" spans="1:3" x14ac:dyDescent="0.25">
      <c r="A4" s="54" t="s">
        <v>12</v>
      </c>
      <c r="C4" t="s">
        <v>646</v>
      </c>
    </row>
    <row r="5" spans="1:3" x14ac:dyDescent="0.25">
      <c r="A5" s="65" t="s">
        <v>89</v>
      </c>
      <c r="C5" t="s">
        <v>647</v>
      </c>
    </row>
    <row r="6" spans="1:3" x14ac:dyDescent="0.25">
      <c r="A6" s="65" t="s">
        <v>90</v>
      </c>
      <c r="C6" t="s">
        <v>648</v>
      </c>
    </row>
    <row r="7" spans="1:3" x14ac:dyDescent="0.25">
      <c r="A7" s="65" t="s">
        <v>82</v>
      </c>
      <c r="C7" t="s">
        <v>649</v>
      </c>
    </row>
    <row r="8" spans="1:3" x14ac:dyDescent="0.25">
      <c r="A8" s="54" t="s">
        <v>35</v>
      </c>
      <c r="C8" t="s">
        <v>650</v>
      </c>
    </row>
    <row r="9" spans="1:3" x14ac:dyDescent="0.25">
      <c r="A9" s="54"/>
      <c r="C9" t="s">
        <v>651</v>
      </c>
    </row>
    <row r="10" spans="1:3" x14ac:dyDescent="0.25">
      <c r="C10" t="s">
        <v>652</v>
      </c>
    </row>
    <row r="11" spans="1:3" x14ac:dyDescent="0.25">
      <c r="C11" t="s">
        <v>653</v>
      </c>
    </row>
    <row r="12" spans="1:3" x14ac:dyDescent="0.25">
      <c r="C12" t="s">
        <v>654</v>
      </c>
    </row>
    <row r="13" spans="1:3" x14ac:dyDescent="0.25">
      <c r="C13" t="s">
        <v>655</v>
      </c>
    </row>
    <row r="14" spans="1:3" x14ac:dyDescent="0.25">
      <c r="C14" t="s">
        <v>35</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V191"/>
  <sheetViews>
    <sheetView topLeftCell="A144" workbookViewId="0">
      <selection activeCell="B156" sqref="B156"/>
    </sheetView>
  </sheetViews>
  <sheetFormatPr defaultRowHeight="15" x14ac:dyDescent="0.25"/>
  <cols>
    <col min="1" max="1" width="45.42578125" bestFit="1" customWidth="1"/>
    <col min="2" max="2" width="16.85546875" bestFit="1" customWidth="1"/>
    <col min="3" max="3" width="8" bestFit="1" customWidth="1"/>
    <col min="4" max="4" width="5.85546875" bestFit="1" customWidth="1"/>
    <col min="5" max="5" width="9.42578125" bestFit="1" customWidth="1"/>
    <col min="6" max="6" width="6.85546875" bestFit="1" customWidth="1"/>
    <col min="7" max="7" width="9.42578125" bestFit="1" customWidth="1"/>
    <col min="8" max="8" width="7" bestFit="1" customWidth="1"/>
    <col min="9" max="9" width="6.42578125" bestFit="1" customWidth="1"/>
    <col min="10" max="10" width="8.42578125" bestFit="1" customWidth="1"/>
    <col min="11" max="11" width="4.85546875" bestFit="1" customWidth="1"/>
    <col min="12" max="12" width="5.140625" bestFit="1" customWidth="1"/>
    <col min="13" max="13" width="5.7109375" bestFit="1" customWidth="1"/>
    <col min="14" max="14" width="11.42578125" bestFit="1" customWidth="1"/>
    <col min="15" max="15" width="8.42578125" bestFit="1" customWidth="1"/>
    <col min="16" max="16" width="8.42578125" customWidth="1"/>
    <col min="17" max="17" width="8.42578125" bestFit="1" customWidth="1"/>
    <col min="18" max="18" width="7.7109375" bestFit="1" customWidth="1"/>
    <col min="19" max="19" width="6.42578125" bestFit="1" customWidth="1"/>
    <col min="20" max="20" width="7.42578125" bestFit="1" customWidth="1"/>
    <col min="21" max="21" width="9.28515625" bestFit="1" customWidth="1"/>
    <col min="22" max="22" width="11.42578125" bestFit="1" customWidth="1"/>
    <col min="23" max="23" width="14.5703125" bestFit="1" customWidth="1"/>
    <col min="24" max="24" width="9.7109375" bestFit="1" customWidth="1"/>
    <col min="25" max="25" width="11.42578125" bestFit="1" customWidth="1"/>
    <col min="26" max="26" width="6.140625" bestFit="1" customWidth="1"/>
    <col min="27" max="27" width="9.85546875" bestFit="1" customWidth="1"/>
    <col min="28" max="28" width="6.42578125" bestFit="1" customWidth="1"/>
    <col min="29" max="29" width="8" bestFit="1" customWidth="1"/>
    <col min="30" max="30" width="6.5703125" bestFit="1" customWidth="1"/>
    <col min="37" max="37" width="10" bestFit="1" customWidth="1"/>
  </cols>
  <sheetData>
    <row r="1" spans="1:31" ht="23.25" hidden="1" x14ac:dyDescent="0.35">
      <c r="A1" s="130" t="s">
        <v>698</v>
      </c>
      <c r="B1" s="52"/>
    </row>
    <row r="2" spans="1:31" hidden="1" x14ac:dyDescent="0.25">
      <c r="A2" s="52"/>
      <c r="B2" s="52"/>
      <c r="J2" s="16"/>
    </row>
    <row r="3" spans="1:31" hidden="1" x14ac:dyDescent="0.25">
      <c r="A3" s="53" t="s">
        <v>83</v>
      </c>
      <c r="B3" s="109" t="s">
        <v>98</v>
      </c>
      <c r="C3" s="109" t="s">
        <v>100</v>
      </c>
      <c r="D3" s="109" t="s">
        <v>101</v>
      </c>
      <c r="E3" s="109" t="s">
        <v>102</v>
      </c>
      <c r="F3" s="109" t="s">
        <v>104</v>
      </c>
      <c r="G3" s="109" t="s">
        <v>106</v>
      </c>
      <c r="H3" s="109" t="s">
        <v>107</v>
      </c>
      <c r="I3" s="109" t="s">
        <v>109</v>
      </c>
      <c r="J3" s="109" t="s">
        <v>665</v>
      </c>
      <c r="K3" s="109" t="s">
        <v>110</v>
      </c>
      <c r="L3" s="109" t="s">
        <v>663</v>
      </c>
      <c r="M3" s="109" t="s">
        <v>111</v>
      </c>
      <c r="N3" s="109" t="s">
        <v>112</v>
      </c>
      <c r="O3" s="109" t="s">
        <v>114</v>
      </c>
      <c r="P3" s="109" t="s">
        <v>115</v>
      </c>
      <c r="Q3" s="109" t="s">
        <v>116</v>
      </c>
      <c r="R3" s="109" t="s">
        <v>117</v>
      </c>
      <c r="S3" s="109" t="s">
        <v>118</v>
      </c>
      <c r="T3" s="109" t="s">
        <v>119</v>
      </c>
      <c r="U3" s="109" t="s">
        <v>666</v>
      </c>
      <c r="V3" s="109" t="s">
        <v>45</v>
      </c>
      <c r="W3" s="109" t="s">
        <v>667</v>
      </c>
      <c r="X3" s="109" t="s">
        <v>664</v>
      </c>
      <c r="Y3" s="109" t="s">
        <v>668</v>
      </c>
      <c r="Z3" s="109" t="s">
        <v>123</v>
      </c>
      <c r="AA3" s="109" t="s">
        <v>669</v>
      </c>
      <c r="AB3" s="109" t="s">
        <v>124</v>
      </c>
      <c r="AC3" s="109" t="s">
        <v>125</v>
      </c>
      <c r="AD3" s="114" t="s">
        <v>126</v>
      </c>
      <c r="AE3" s="126"/>
    </row>
    <row r="4" spans="1:31" hidden="1" x14ac:dyDescent="0.25">
      <c r="A4" s="110" t="s">
        <v>662</v>
      </c>
      <c r="B4" s="108" t="e">
        <f>#REF!</f>
        <v>#REF!</v>
      </c>
      <c r="C4" s="108" t="e">
        <f>#REF!</f>
        <v>#REF!</v>
      </c>
      <c r="D4" s="108" t="e">
        <f>#REF!</f>
        <v>#REF!</v>
      </c>
      <c r="E4" s="108" t="e">
        <f>#REF!</f>
        <v>#REF!</v>
      </c>
      <c r="F4" s="108" t="e">
        <f>#REF!</f>
        <v>#REF!</v>
      </c>
      <c r="G4" s="108" t="e">
        <f>#REF!</f>
        <v>#REF!</v>
      </c>
      <c r="H4" s="108" t="e">
        <f>#REF!</f>
        <v>#REF!</v>
      </c>
      <c r="I4" s="108" t="e">
        <f>#REF!</f>
        <v>#REF!</v>
      </c>
      <c r="J4" s="108" t="e">
        <f>#REF!</f>
        <v>#REF!</v>
      </c>
      <c r="K4" s="108" t="e">
        <f>#REF!</f>
        <v>#REF!</v>
      </c>
      <c r="L4" s="108" t="e">
        <f>#REF!</f>
        <v>#REF!</v>
      </c>
      <c r="M4" s="108" t="e">
        <f>#REF!</f>
        <v>#REF!</v>
      </c>
      <c r="N4" s="108" t="e">
        <f>#REF!</f>
        <v>#REF!</v>
      </c>
      <c r="O4" s="108" t="e">
        <f>#REF!</f>
        <v>#REF!</v>
      </c>
      <c r="P4" s="108" t="e">
        <f>#REF!</f>
        <v>#REF!</v>
      </c>
      <c r="Q4" s="108" t="e">
        <f>#REF!</f>
        <v>#REF!</v>
      </c>
      <c r="R4" s="108" t="e">
        <f>#REF!</f>
        <v>#REF!</v>
      </c>
      <c r="S4" s="108" t="e">
        <f>#REF!</f>
        <v>#REF!</v>
      </c>
      <c r="T4" s="108" t="e">
        <f>#REF!</f>
        <v>#REF!</v>
      </c>
      <c r="U4" s="108" t="e">
        <f>#REF!</f>
        <v>#REF!</v>
      </c>
      <c r="V4" s="108" t="e">
        <f>#REF!</f>
        <v>#REF!</v>
      </c>
      <c r="W4" s="108" t="e">
        <f>#REF!</f>
        <v>#REF!</v>
      </c>
      <c r="X4" s="108" t="e">
        <f>#REF!</f>
        <v>#REF!</v>
      </c>
      <c r="Y4" s="108" t="e">
        <f>#REF!</f>
        <v>#REF!</v>
      </c>
      <c r="Z4" s="108" t="e">
        <f>#REF!</f>
        <v>#REF!</v>
      </c>
      <c r="AA4" s="108" t="e">
        <f>#REF!</f>
        <v>#REF!</v>
      </c>
      <c r="AB4" s="108" t="e">
        <f>#REF!</f>
        <v>#REF!</v>
      </c>
      <c r="AC4" s="108" t="e">
        <f>#REF!</f>
        <v>#REF!</v>
      </c>
      <c r="AD4" s="91" t="e">
        <f>#REF!</f>
        <v>#REF!</v>
      </c>
      <c r="AE4" s="127"/>
    </row>
    <row r="5" spans="1:31" ht="14.65" hidden="1" customHeight="1" x14ac:dyDescent="0.25">
      <c r="A5" s="110" t="s">
        <v>659</v>
      </c>
      <c r="B5" s="108" t="e">
        <f>#REF!</f>
        <v>#REF!</v>
      </c>
      <c r="C5" s="108" t="e">
        <f>#REF!</f>
        <v>#REF!</v>
      </c>
      <c r="D5" s="108" t="e">
        <f>#REF!</f>
        <v>#REF!</v>
      </c>
      <c r="E5" s="108" t="e">
        <f>#REF!</f>
        <v>#REF!</v>
      </c>
      <c r="F5" s="108" t="e">
        <f>#REF!</f>
        <v>#REF!</v>
      </c>
      <c r="G5" s="108" t="e">
        <f>#REF!</f>
        <v>#REF!</v>
      </c>
      <c r="H5" s="108" t="e">
        <f>#REF!</f>
        <v>#REF!</v>
      </c>
      <c r="I5" s="108" t="e">
        <f>#REF!</f>
        <v>#REF!</v>
      </c>
      <c r="J5" s="108" t="e">
        <f>#REF!</f>
        <v>#REF!</v>
      </c>
      <c r="K5" s="108" t="e">
        <f>#REF!</f>
        <v>#REF!</v>
      </c>
      <c r="L5" s="108" t="e">
        <f>#REF!</f>
        <v>#REF!</v>
      </c>
      <c r="M5" s="108" t="e">
        <f>#REF!</f>
        <v>#REF!</v>
      </c>
      <c r="N5" s="108" t="e">
        <f>#REF!</f>
        <v>#REF!</v>
      </c>
      <c r="O5" s="108" t="e">
        <f>#REF!</f>
        <v>#REF!</v>
      </c>
      <c r="P5" s="108" t="e">
        <f>#REF!</f>
        <v>#REF!</v>
      </c>
      <c r="Q5" s="108" t="e">
        <f>#REF!</f>
        <v>#REF!</v>
      </c>
      <c r="R5" s="108" t="e">
        <f>#REF!</f>
        <v>#REF!</v>
      </c>
      <c r="S5" s="108" t="e">
        <f>#REF!</f>
        <v>#REF!</v>
      </c>
      <c r="T5" s="108" t="e">
        <f>#REF!</f>
        <v>#REF!</v>
      </c>
      <c r="U5" s="108" t="e">
        <f>#REF!</f>
        <v>#REF!</v>
      </c>
      <c r="V5" s="108" t="e">
        <f>#REF!</f>
        <v>#REF!</v>
      </c>
      <c r="W5" s="108" t="e">
        <f>#REF!</f>
        <v>#REF!</v>
      </c>
      <c r="X5" s="108" t="e">
        <f>#REF!</f>
        <v>#REF!</v>
      </c>
      <c r="Y5" s="108" t="e">
        <f>#REF!</f>
        <v>#REF!</v>
      </c>
      <c r="Z5" s="108" t="e">
        <f>#REF!</f>
        <v>#REF!</v>
      </c>
      <c r="AA5" s="108" t="e">
        <f>#REF!</f>
        <v>#REF!</v>
      </c>
      <c r="AB5" s="108" t="e">
        <f>#REF!</f>
        <v>#REF!</v>
      </c>
      <c r="AC5" s="108" t="e">
        <f>#REF!</f>
        <v>#REF!</v>
      </c>
      <c r="AD5" s="91" t="e">
        <f>#REF!</f>
        <v>#REF!</v>
      </c>
      <c r="AE5" s="127"/>
    </row>
    <row r="6" spans="1:31" ht="14.65" hidden="1" customHeight="1" x14ac:dyDescent="0.25">
      <c r="A6" s="110" t="s">
        <v>660</v>
      </c>
      <c r="B6" s="108" t="e">
        <f>#REF!</f>
        <v>#REF!</v>
      </c>
      <c r="C6" s="108" t="e">
        <f>#REF!</f>
        <v>#REF!</v>
      </c>
      <c r="D6" s="108" t="e">
        <f>#REF!</f>
        <v>#REF!</v>
      </c>
      <c r="E6" s="108" t="e">
        <f>#REF!</f>
        <v>#REF!</v>
      </c>
      <c r="F6" s="108" t="e">
        <f>#REF!</f>
        <v>#REF!</v>
      </c>
      <c r="G6" s="108" t="e">
        <f>#REF!</f>
        <v>#REF!</v>
      </c>
      <c r="H6" s="108" t="e">
        <f>#REF!</f>
        <v>#REF!</v>
      </c>
      <c r="I6" s="108" t="e">
        <f>#REF!</f>
        <v>#REF!</v>
      </c>
      <c r="J6" s="108" t="e">
        <f>#REF!</f>
        <v>#REF!</v>
      </c>
      <c r="K6" s="108" t="e">
        <f>#REF!</f>
        <v>#REF!</v>
      </c>
      <c r="L6" s="108" t="e">
        <f>#REF!</f>
        <v>#REF!</v>
      </c>
      <c r="M6" s="108" t="e">
        <f>#REF!</f>
        <v>#REF!</v>
      </c>
      <c r="N6" s="108" t="e">
        <f>#REF!</f>
        <v>#REF!</v>
      </c>
      <c r="O6" s="108" t="e">
        <f>#REF!</f>
        <v>#REF!</v>
      </c>
      <c r="P6" s="108" t="e">
        <f>#REF!</f>
        <v>#REF!</v>
      </c>
      <c r="Q6" s="108" t="e">
        <f>#REF!</f>
        <v>#REF!</v>
      </c>
      <c r="R6" s="108" t="e">
        <f>#REF!</f>
        <v>#REF!</v>
      </c>
      <c r="S6" s="108" t="e">
        <f>#REF!</f>
        <v>#REF!</v>
      </c>
      <c r="T6" s="108" t="e">
        <f>#REF!</f>
        <v>#REF!</v>
      </c>
      <c r="U6" s="108" t="e">
        <f>#REF!</f>
        <v>#REF!</v>
      </c>
      <c r="V6" s="108" t="e">
        <f>#REF!</f>
        <v>#REF!</v>
      </c>
      <c r="W6" s="108" t="e">
        <f>#REF!</f>
        <v>#REF!</v>
      </c>
      <c r="X6" s="108" t="e">
        <f>#REF!</f>
        <v>#REF!</v>
      </c>
      <c r="Y6" s="108" t="e">
        <f>#REF!</f>
        <v>#REF!</v>
      </c>
      <c r="Z6" s="108" t="e">
        <f>#REF!</f>
        <v>#REF!</v>
      </c>
      <c r="AA6" s="108" t="e">
        <f>#REF!</f>
        <v>#REF!</v>
      </c>
      <c r="AB6" s="108" t="e">
        <f>#REF!</f>
        <v>#REF!</v>
      </c>
      <c r="AC6" s="108" t="e">
        <f>#REF!</f>
        <v>#REF!</v>
      </c>
      <c r="AD6" s="91" t="e">
        <f>#REF!</f>
        <v>#REF!</v>
      </c>
      <c r="AE6" s="127"/>
    </row>
    <row r="7" spans="1:31" ht="14.65" hidden="1" customHeight="1" x14ac:dyDescent="0.25">
      <c r="A7" s="110" t="s">
        <v>703</v>
      </c>
      <c r="B7" s="108" t="e">
        <f>#REF!</f>
        <v>#REF!</v>
      </c>
      <c r="C7" s="108" t="e">
        <f>#REF!</f>
        <v>#REF!</v>
      </c>
      <c r="D7" s="108" t="e">
        <f>#REF!</f>
        <v>#REF!</v>
      </c>
      <c r="E7" s="108" t="e">
        <f>#REF!</f>
        <v>#REF!</v>
      </c>
      <c r="F7" s="108" t="e">
        <f>#REF!</f>
        <v>#REF!</v>
      </c>
      <c r="G7" s="108" t="e">
        <f>#REF!</f>
        <v>#REF!</v>
      </c>
      <c r="H7" s="108" t="e">
        <f>#REF!</f>
        <v>#REF!</v>
      </c>
      <c r="I7" s="108" t="e">
        <f>#REF!</f>
        <v>#REF!</v>
      </c>
      <c r="J7" s="108" t="e">
        <f>#REF!</f>
        <v>#REF!</v>
      </c>
      <c r="K7" s="108" t="e">
        <f>#REF!</f>
        <v>#REF!</v>
      </c>
      <c r="L7" s="108" t="e">
        <f>#REF!</f>
        <v>#REF!</v>
      </c>
      <c r="M7" s="108" t="e">
        <f>#REF!</f>
        <v>#REF!</v>
      </c>
      <c r="N7" s="108" t="e">
        <f>#REF!</f>
        <v>#REF!</v>
      </c>
      <c r="O7" s="108" t="e">
        <f>#REF!</f>
        <v>#REF!</v>
      </c>
      <c r="P7" s="108" t="e">
        <f>#REF!</f>
        <v>#REF!</v>
      </c>
      <c r="Q7" s="108" t="e">
        <f>#REF!</f>
        <v>#REF!</v>
      </c>
      <c r="R7" s="108" t="e">
        <f>#REF!</f>
        <v>#REF!</v>
      </c>
      <c r="S7" s="108" t="e">
        <f>#REF!</f>
        <v>#REF!</v>
      </c>
      <c r="T7" s="108" t="e">
        <f>#REF!</f>
        <v>#REF!</v>
      </c>
      <c r="U7" s="108" t="e">
        <f>#REF!</f>
        <v>#REF!</v>
      </c>
      <c r="V7" s="108" t="e">
        <f>#REF!</f>
        <v>#REF!</v>
      </c>
      <c r="W7" s="108" t="e">
        <f>#REF!</f>
        <v>#REF!</v>
      </c>
      <c r="X7" s="108" t="e">
        <f>#REF!</f>
        <v>#REF!</v>
      </c>
      <c r="Y7" s="108" t="e">
        <f>#REF!</f>
        <v>#REF!</v>
      </c>
      <c r="Z7" s="108" t="e">
        <f>#REF!</f>
        <v>#REF!</v>
      </c>
      <c r="AA7" s="108" t="e">
        <f>#REF!</f>
        <v>#REF!</v>
      </c>
      <c r="AB7" s="108" t="e">
        <f>#REF!</f>
        <v>#REF!</v>
      </c>
      <c r="AC7" s="108" t="e">
        <f>#REF!</f>
        <v>#REF!</v>
      </c>
      <c r="AD7" s="91" t="e">
        <f>#REF!</f>
        <v>#REF!</v>
      </c>
      <c r="AE7" s="127"/>
    </row>
    <row r="8" spans="1:31" ht="14.65" hidden="1" customHeight="1" x14ac:dyDescent="0.25">
      <c r="A8" s="110" t="s">
        <v>661</v>
      </c>
      <c r="B8" s="108" t="e">
        <f>#REF!</f>
        <v>#REF!</v>
      </c>
      <c r="C8" s="108" t="e">
        <f>#REF!</f>
        <v>#REF!</v>
      </c>
      <c r="D8" s="108" t="e">
        <f>#REF!</f>
        <v>#REF!</v>
      </c>
      <c r="E8" s="108" t="e">
        <f>#REF!</f>
        <v>#REF!</v>
      </c>
      <c r="F8" s="108" t="e">
        <f>#REF!</f>
        <v>#REF!</v>
      </c>
      <c r="G8" s="108" t="e">
        <f>#REF!</f>
        <v>#REF!</v>
      </c>
      <c r="H8" s="108" t="e">
        <f>#REF!</f>
        <v>#REF!</v>
      </c>
      <c r="I8" s="108" t="e">
        <f>#REF!</f>
        <v>#REF!</v>
      </c>
      <c r="J8" s="108" t="e">
        <f>#REF!</f>
        <v>#REF!</v>
      </c>
      <c r="K8" s="108" t="e">
        <f>#REF!</f>
        <v>#REF!</v>
      </c>
      <c r="L8" s="108" t="e">
        <f>#REF!</f>
        <v>#REF!</v>
      </c>
      <c r="M8" s="108" t="e">
        <f>#REF!</f>
        <v>#REF!</v>
      </c>
      <c r="N8" s="108" t="e">
        <f>#REF!</f>
        <v>#REF!</v>
      </c>
      <c r="O8" s="108" t="e">
        <f>#REF!</f>
        <v>#REF!</v>
      </c>
      <c r="P8" s="108" t="e">
        <f>#REF!</f>
        <v>#REF!</v>
      </c>
      <c r="Q8" s="108" t="e">
        <f>#REF!</f>
        <v>#REF!</v>
      </c>
      <c r="R8" s="108" t="e">
        <f>#REF!</f>
        <v>#REF!</v>
      </c>
      <c r="S8" s="108" t="e">
        <f>#REF!</f>
        <v>#REF!</v>
      </c>
      <c r="T8" s="108" t="e">
        <f>#REF!</f>
        <v>#REF!</v>
      </c>
      <c r="U8" s="108" t="e">
        <f>#REF!</f>
        <v>#REF!</v>
      </c>
      <c r="V8" s="108" t="e">
        <f>#REF!</f>
        <v>#REF!</v>
      </c>
      <c r="W8" s="108" t="e">
        <f>#REF!</f>
        <v>#REF!</v>
      </c>
      <c r="X8" s="108" t="e">
        <f>#REF!</f>
        <v>#REF!</v>
      </c>
      <c r="Y8" s="108" t="e">
        <f>#REF!</f>
        <v>#REF!</v>
      </c>
      <c r="Z8" s="108" t="e">
        <f>#REF!</f>
        <v>#REF!</v>
      </c>
      <c r="AA8" s="108" t="e">
        <f>#REF!</f>
        <v>#REF!</v>
      </c>
      <c r="AB8" s="108" t="e">
        <f>#REF!</f>
        <v>#REF!</v>
      </c>
      <c r="AC8" s="108" t="e">
        <f>#REF!</f>
        <v>#REF!</v>
      </c>
      <c r="AD8" s="91" t="e">
        <f>#REF!</f>
        <v>#REF!</v>
      </c>
      <c r="AE8" s="127"/>
    </row>
    <row r="9" spans="1:31" ht="14.65" hidden="1" customHeight="1" x14ac:dyDescent="0.25">
      <c r="A9" s="111" t="s">
        <v>671</v>
      </c>
      <c r="B9" s="108" t="e">
        <f>#REF!</f>
        <v>#REF!</v>
      </c>
      <c r="C9" s="108" t="e">
        <f>#REF!</f>
        <v>#REF!</v>
      </c>
      <c r="D9" s="108" t="e">
        <f>#REF!</f>
        <v>#REF!</v>
      </c>
      <c r="E9" s="108" t="e">
        <f>#REF!</f>
        <v>#REF!</v>
      </c>
      <c r="F9" s="108" t="e">
        <f>#REF!</f>
        <v>#REF!</v>
      </c>
      <c r="G9" s="108" t="e">
        <f>#REF!</f>
        <v>#REF!</v>
      </c>
      <c r="H9" s="108" t="e">
        <f>#REF!</f>
        <v>#REF!</v>
      </c>
      <c r="I9" s="108" t="e">
        <f>#REF!</f>
        <v>#REF!</v>
      </c>
      <c r="J9" s="108" t="e">
        <f>#REF!</f>
        <v>#REF!</v>
      </c>
      <c r="K9" s="108" t="e">
        <f>#REF!</f>
        <v>#REF!</v>
      </c>
      <c r="L9" s="108" t="e">
        <f>#REF!</f>
        <v>#REF!</v>
      </c>
      <c r="M9" s="108" t="e">
        <f>#REF!</f>
        <v>#REF!</v>
      </c>
      <c r="N9" s="108" t="e">
        <f>#REF!</f>
        <v>#REF!</v>
      </c>
      <c r="O9" s="108" t="e">
        <f>#REF!</f>
        <v>#REF!</v>
      </c>
      <c r="P9" s="108" t="e">
        <f>#REF!</f>
        <v>#REF!</v>
      </c>
      <c r="Q9" s="108" t="e">
        <f>#REF!</f>
        <v>#REF!</v>
      </c>
      <c r="R9" s="108" t="e">
        <f>#REF!</f>
        <v>#REF!</v>
      </c>
      <c r="S9" s="108" t="e">
        <f>#REF!</f>
        <v>#REF!</v>
      </c>
      <c r="T9" s="108" t="e">
        <f>#REF!</f>
        <v>#REF!</v>
      </c>
      <c r="U9" s="108" t="e">
        <f>#REF!</f>
        <v>#REF!</v>
      </c>
      <c r="V9" s="108" t="e">
        <f>#REF!</f>
        <v>#REF!</v>
      </c>
      <c r="W9" s="108" t="e">
        <f>#REF!</f>
        <v>#REF!</v>
      </c>
      <c r="X9" s="108" t="e">
        <f>#REF!</f>
        <v>#REF!</v>
      </c>
      <c r="Y9" s="108" t="e">
        <f>#REF!</f>
        <v>#REF!</v>
      </c>
      <c r="Z9" s="108" t="e">
        <f>#REF!</f>
        <v>#REF!</v>
      </c>
      <c r="AA9" s="108" t="e">
        <f>#REF!</f>
        <v>#REF!</v>
      </c>
      <c r="AB9" s="108" t="e">
        <f>#REF!</f>
        <v>#REF!</v>
      </c>
      <c r="AC9" s="108" t="e">
        <f>#REF!</f>
        <v>#REF!</v>
      </c>
      <c r="AD9" s="91" t="e">
        <f>#REF!</f>
        <v>#REF!</v>
      </c>
      <c r="AE9" s="127"/>
    </row>
    <row r="10" spans="1:31" ht="14.65" hidden="1" customHeight="1" x14ac:dyDescent="0.25">
      <c r="A10" s="111" t="s">
        <v>672</v>
      </c>
      <c r="B10" s="108" t="e">
        <f>#REF!</f>
        <v>#REF!</v>
      </c>
      <c r="C10" s="108" t="e">
        <f>#REF!</f>
        <v>#REF!</v>
      </c>
      <c r="D10" s="108" t="e">
        <f>#REF!</f>
        <v>#REF!</v>
      </c>
      <c r="E10" s="108" t="e">
        <f>#REF!</f>
        <v>#REF!</v>
      </c>
      <c r="F10" s="108" t="e">
        <f>#REF!</f>
        <v>#REF!</v>
      </c>
      <c r="G10" s="108" t="e">
        <f>#REF!</f>
        <v>#REF!</v>
      </c>
      <c r="H10" s="108" t="e">
        <f>#REF!</f>
        <v>#REF!</v>
      </c>
      <c r="I10" s="108" t="e">
        <f>#REF!</f>
        <v>#REF!</v>
      </c>
      <c r="J10" s="108" t="e">
        <f>#REF!</f>
        <v>#REF!</v>
      </c>
      <c r="K10" s="108" t="e">
        <f>#REF!</f>
        <v>#REF!</v>
      </c>
      <c r="L10" s="108" t="e">
        <f>#REF!</f>
        <v>#REF!</v>
      </c>
      <c r="M10" s="108" t="e">
        <f>#REF!</f>
        <v>#REF!</v>
      </c>
      <c r="N10" s="108" t="e">
        <f>#REF!</f>
        <v>#REF!</v>
      </c>
      <c r="O10" s="108" t="e">
        <f>#REF!</f>
        <v>#REF!</v>
      </c>
      <c r="P10" s="108" t="e">
        <f>#REF!</f>
        <v>#REF!</v>
      </c>
      <c r="Q10" s="108" t="e">
        <f>#REF!</f>
        <v>#REF!</v>
      </c>
      <c r="R10" s="108" t="e">
        <f>#REF!</f>
        <v>#REF!</v>
      </c>
      <c r="S10" s="108" t="e">
        <f>#REF!</f>
        <v>#REF!</v>
      </c>
      <c r="T10" s="108" t="e">
        <f>#REF!</f>
        <v>#REF!</v>
      </c>
      <c r="U10" s="108" t="e">
        <f>#REF!</f>
        <v>#REF!</v>
      </c>
      <c r="V10" s="108" t="e">
        <f>#REF!</f>
        <v>#REF!</v>
      </c>
      <c r="W10" s="108" t="e">
        <f>#REF!</f>
        <v>#REF!</v>
      </c>
      <c r="X10" s="108" t="e">
        <f>#REF!</f>
        <v>#REF!</v>
      </c>
      <c r="Y10" s="108" t="e">
        <f>#REF!</f>
        <v>#REF!</v>
      </c>
      <c r="Z10" s="108" t="e">
        <f>#REF!</f>
        <v>#REF!</v>
      </c>
      <c r="AA10" s="108" t="e">
        <f>#REF!</f>
        <v>#REF!</v>
      </c>
      <c r="AB10" s="108" t="e">
        <f>#REF!</f>
        <v>#REF!</v>
      </c>
      <c r="AC10" s="108" t="e">
        <f>#REF!</f>
        <v>#REF!</v>
      </c>
      <c r="AD10" s="91" t="e">
        <f>#REF!</f>
        <v>#REF!</v>
      </c>
      <c r="AE10" s="127"/>
    </row>
    <row r="11" spans="1:31" ht="14.65" hidden="1" customHeight="1" x14ac:dyDescent="0.25">
      <c r="A11" s="111" t="s">
        <v>673</v>
      </c>
      <c r="B11" s="108" t="e">
        <f>#REF!</f>
        <v>#REF!</v>
      </c>
      <c r="C11" s="108" t="e">
        <f>#REF!</f>
        <v>#REF!</v>
      </c>
      <c r="D11" s="108" t="e">
        <f>#REF!</f>
        <v>#REF!</v>
      </c>
      <c r="E11" s="108" t="e">
        <f>#REF!</f>
        <v>#REF!</v>
      </c>
      <c r="F11" s="108" t="e">
        <f>#REF!</f>
        <v>#REF!</v>
      </c>
      <c r="G11" s="108" t="e">
        <f>#REF!</f>
        <v>#REF!</v>
      </c>
      <c r="H11" s="108" t="e">
        <f>#REF!</f>
        <v>#REF!</v>
      </c>
      <c r="I11" s="108" t="e">
        <f>#REF!</f>
        <v>#REF!</v>
      </c>
      <c r="J11" s="108" t="e">
        <f>#REF!</f>
        <v>#REF!</v>
      </c>
      <c r="K11" s="108" t="e">
        <f>#REF!</f>
        <v>#REF!</v>
      </c>
      <c r="L11" s="108" t="e">
        <f>#REF!</f>
        <v>#REF!</v>
      </c>
      <c r="M11" s="108" t="e">
        <f>#REF!</f>
        <v>#REF!</v>
      </c>
      <c r="N11" s="108" t="e">
        <f>#REF!</f>
        <v>#REF!</v>
      </c>
      <c r="O11" s="108" t="e">
        <f>#REF!</f>
        <v>#REF!</v>
      </c>
      <c r="P11" s="108" t="e">
        <f>#REF!</f>
        <v>#REF!</v>
      </c>
      <c r="Q11" s="108" t="e">
        <f>#REF!</f>
        <v>#REF!</v>
      </c>
      <c r="R11" s="108" t="e">
        <f>#REF!</f>
        <v>#REF!</v>
      </c>
      <c r="S11" s="108" t="e">
        <f>#REF!</f>
        <v>#REF!</v>
      </c>
      <c r="T11" s="108" t="e">
        <f>#REF!</f>
        <v>#REF!</v>
      </c>
      <c r="U11" s="108" t="e">
        <f>#REF!</f>
        <v>#REF!</v>
      </c>
      <c r="V11" s="108" t="e">
        <f>#REF!</f>
        <v>#REF!</v>
      </c>
      <c r="W11" s="108" t="e">
        <f>#REF!</f>
        <v>#REF!</v>
      </c>
      <c r="X11" s="108" t="e">
        <f>#REF!</f>
        <v>#REF!</v>
      </c>
      <c r="Y11" s="108" t="e">
        <f>#REF!</f>
        <v>#REF!</v>
      </c>
      <c r="Z11" s="108" t="e">
        <f>#REF!</f>
        <v>#REF!</v>
      </c>
      <c r="AA11" s="108" t="e">
        <f>#REF!</f>
        <v>#REF!</v>
      </c>
      <c r="AB11" s="108" t="e">
        <f>#REF!</f>
        <v>#REF!</v>
      </c>
      <c r="AC11" s="108" t="e">
        <f>#REF!</f>
        <v>#REF!</v>
      </c>
      <c r="AD11" s="91" t="e">
        <f>#REF!</f>
        <v>#REF!</v>
      </c>
      <c r="AE11" s="127"/>
    </row>
    <row r="12" spans="1:31" ht="14.65" hidden="1" customHeight="1" x14ac:dyDescent="0.25">
      <c r="A12" s="111" t="s">
        <v>675</v>
      </c>
      <c r="B12" s="108" t="e">
        <f>#REF!</f>
        <v>#REF!</v>
      </c>
      <c r="C12" s="108" t="e">
        <f>#REF!</f>
        <v>#REF!</v>
      </c>
      <c r="D12" s="108" t="e">
        <f>#REF!</f>
        <v>#REF!</v>
      </c>
      <c r="E12" s="108" t="e">
        <f>#REF!</f>
        <v>#REF!</v>
      </c>
      <c r="F12" s="108" t="e">
        <f>#REF!</f>
        <v>#REF!</v>
      </c>
      <c r="G12" s="108" t="e">
        <f>#REF!</f>
        <v>#REF!</v>
      </c>
      <c r="H12" s="108" t="e">
        <f>#REF!</f>
        <v>#REF!</v>
      </c>
      <c r="I12" s="108" t="e">
        <f>#REF!</f>
        <v>#REF!</v>
      </c>
      <c r="J12" s="108" t="e">
        <f>#REF!</f>
        <v>#REF!</v>
      </c>
      <c r="K12" s="108" t="e">
        <f>#REF!</f>
        <v>#REF!</v>
      </c>
      <c r="L12" s="108" t="e">
        <f>#REF!</f>
        <v>#REF!</v>
      </c>
      <c r="M12" s="108" t="e">
        <f>#REF!</f>
        <v>#REF!</v>
      </c>
      <c r="N12" s="108" t="e">
        <f>#REF!</f>
        <v>#REF!</v>
      </c>
      <c r="O12" s="108" t="e">
        <f>#REF!</f>
        <v>#REF!</v>
      </c>
      <c r="P12" s="108" t="e">
        <f>#REF!</f>
        <v>#REF!</v>
      </c>
      <c r="Q12" s="108" t="e">
        <f>#REF!</f>
        <v>#REF!</v>
      </c>
      <c r="R12" s="108" t="e">
        <f>#REF!</f>
        <v>#REF!</v>
      </c>
      <c r="S12" s="108" t="e">
        <f>#REF!</f>
        <v>#REF!</v>
      </c>
      <c r="T12" s="108" t="e">
        <f>#REF!</f>
        <v>#REF!</v>
      </c>
      <c r="U12" s="108" t="e">
        <f>#REF!</f>
        <v>#REF!</v>
      </c>
      <c r="V12" s="108" t="e">
        <f>#REF!</f>
        <v>#REF!</v>
      </c>
      <c r="W12" s="108" t="e">
        <f>#REF!</f>
        <v>#REF!</v>
      </c>
      <c r="X12" s="108" t="e">
        <f>#REF!</f>
        <v>#REF!</v>
      </c>
      <c r="Y12" s="108" t="e">
        <f>#REF!</f>
        <v>#REF!</v>
      </c>
      <c r="Z12" s="108" t="e">
        <f>#REF!</f>
        <v>#REF!</v>
      </c>
      <c r="AA12" s="108" t="e">
        <f>#REF!</f>
        <v>#REF!</v>
      </c>
      <c r="AB12" s="108" t="e">
        <f>#REF!</f>
        <v>#REF!</v>
      </c>
      <c r="AC12" s="108" t="e">
        <f>#REF!</f>
        <v>#REF!</v>
      </c>
      <c r="AD12" s="91" t="e">
        <f>#REF!</f>
        <v>#REF!</v>
      </c>
      <c r="AE12" s="127"/>
    </row>
    <row r="13" spans="1:31" ht="14.65" hidden="1" customHeight="1" x14ac:dyDescent="0.25">
      <c r="A13" s="111" t="s">
        <v>674</v>
      </c>
      <c r="B13" s="108" t="e">
        <f>#REF!</f>
        <v>#REF!</v>
      </c>
      <c r="C13" s="108" t="e">
        <f>#REF!</f>
        <v>#REF!</v>
      </c>
      <c r="D13" s="108" t="e">
        <f>#REF!</f>
        <v>#REF!</v>
      </c>
      <c r="E13" s="108" t="e">
        <f>#REF!</f>
        <v>#REF!</v>
      </c>
      <c r="F13" s="108" t="e">
        <f>#REF!</f>
        <v>#REF!</v>
      </c>
      <c r="G13" s="108" t="e">
        <f>#REF!</f>
        <v>#REF!</v>
      </c>
      <c r="H13" s="108" t="e">
        <f>#REF!</f>
        <v>#REF!</v>
      </c>
      <c r="I13" s="108" t="e">
        <f>#REF!</f>
        <v>#REF!</v>
      </c>
      <c r="J13" s="108" t="e">
        <f>#REF!</f>
        <v>#REF!</v>
      </c>
      <c r="K13" s="108" t="e">
        <f>#REF!</f>
        <v>#REF!</v>
      </c>
      <c r="L13" s="108" t="e">
        <f>#REF!</f>
        <v>#REF!</v>
      </c>
      <c r="M13" s="108" t="e">
        <f>#REF!</f>
        <v>#REF!</v>
      </c>
      <c r="N13" s="108" t="e">
        <f>#REF!</f>
        <v>#REF!</v>
      </c>
      <c r="O13" s="108" t="e">
        <f>#REF!</f>
        <v>#REF!</v>
      </c>
      <c r="P13" s="108" t="e">
        <f>#REF!</f>
        <v>#REF!</v>
      </c>
      <c r="Q13" s="108" t="e">
        <f>#REF!</f>
        <v>#REF!</v>
      </c>
      <c r="R13" s="108" t="e">
        <f>#REF!</f>
        <v>#REF!</v>
      </c>
      <c r="S13" s="108" t="e">
        <f>#REF!</f>
        <v>#REF!</v>
      </c>
      <c r="T13" s="108" t="e">
        <f>#REF!</f>
        <v>#REF!</v>
      </c>
      <c r="U13" s="108" t="e">
        <f>#REF!</f>
        <v>#REF!</v>
      </c>
      <c r="V13" s="108" t="e">
        <f>#REF!</f>
        <v>#REF!</v>
      </c>
      <c r="W13" s="108" t="e">
        <f>#REF!</f>
        <v>#REF!</v>
      </c>
      <c r="X13" s="108" t="e">
        <f>#REF!</f>
        <v>#REF!</v>
      </c>
      <c r="Y13" s="108" t="e">
        <f>#REF!</f>
        <v>#REF!</v>
      </c>
      <c r="Z13" s="108" t="e">
        <f>#REF!</f>
        <v>#REF!</v>
      </c>
      <c r="AA13" s="108" t="e">
        <f>#REF!</f>
        <v>#REF!</v>
      </c>
      <c r="AB13" s="108" t="e">
        <f>#REF!</f>
        <v>#REF!</v>
      </c>
      <c r="AC13" s="108" t="e">
        <f>#REF!</f>
        <v>#REF!</v>
      </c>
      <c r="AD13" s="91" t="e">
        <f>#REF!</f>
        <v>#REF!</v>
      </c>
      <c r="AE13" s="127"/>
    </row>
    <row r="14" spans="1:31" ht="14.65" hidden="1" customHeight="1" x14ac:dyDescent="0.25">
      <c r="A14" s="110" t="s">
        <v>676</v>
      </c>
      <c r="B14" s="108" t="e">
        <f>#REF!</f>
        <v>#REF!</v>
      </c>
      <c r="C14" s="108" t="e">
        <f>#REF!</f>
        <v>#REF!</v>
      </c>
      <c r="D14" s="108" t="e">
        <f>#REF!</f>
        <v>#REF!</v>
      </c>
      <c r="E14" s="108" t="e">
        <f>#REF!</f>
        <v>#REF!</v>
      </c>
      <c r="F14" s="108" t="e">
        <f>#REF!</f>
        <v>#REF!</v>
      </c>
      <c r="G14" s="108" t="e">
        <f>#REF!</f>
        <v>#REF!</v>
      </c>
      <c r="H14" s="108" t="e">
        <f>#REF!</f>
        <v>#REF!</v>
      </c>
      <c r="I14" s="108" t="e">
        <f>#REF!</f>
        <v>#REF!</v>
      </c>
      <c r="J14" s="108" t="e">
        <f>#REF!</f>
        <v>#REF!</v>
      </c>
      <c r="K14" s="108" t="e">
        <f>#REF!</f>
        <v>#REF!</v>
      </c>
      <c r="L14" s="108" t="e">
        <f>#REF!</f>
        <v>#REF!</v>
      </c>
      <c r="M14" s="108" t="e">
        <f>#REF!</f>
        <v>#REF!</v>
      </c>
      <c r="N14" s="108" t="e">
        <f>#REF!</f>
        <v>#REF!</v>
      </c>
      <c r="O14" s="108" t="e">
        <f>#REF!</f>
        <v>#REF!</v>
      </c>
      <c r="P14" s="108" t="e">
        <f>#REF!</f>
        <v>#REF!</v>
      </c>
      <c r="Q14" s="108" t="e">
        <f>#REF!</f>
        <v>#REF!</v>
      </c>
      <c r="R14" s="108" t="e">
        <f>#REF!</f>
        <v>#REF!</v>
      </c>
      <c r="S14" s="108" t="e">
        <f>#REF!</f>
        <v>#REF!</v>
      </c>
      <c r="T14" s="108" t="e">
        <f>#REF!</f>
        <v>#REF!</v>
      </c>
      <c r="U14" s="108" t="e">
        <f>#REF!</f>
        <v>#REF!</v>
      </c>
      <c r="V14" s="108" t="e">
        <f>#REF!</f>
        <v>#REF!</v>
      </c>
      <c r="W14" s="108" t="e">
        <f>#REF!</f>
        <v>#REF!</v>
      </c>
      <c r="X14" s="108" t="e">
        <f>#REF!</f>
        <v>#REF!</v>
      </c>
      <c r="Y14" s="108" t="e">
        <f>#REF!</f>
        <v>#REF!</v>
      </c>
      <c r="Z14" s="108" t="e">
        <f>#REF!</f>
        <v>#REF!</v>
      </c>
      <c r="AA14" s="108" t="e">
        <f>#REF!</f>
        <v>#REF!</v>
      </c>
      <c r="AB14" s="108" t="e">
        <f>#REF!</f>
        <v>#REF!</v>
      </c>
      <c r="AC14" s="108" t="e">
        <f>#REF!</f>
        <v>#REF!</v>
      </c>
      <c r="AD14" s="91" t="e">
        <f>#REF!</f>
        <v>#REF!</v>
      </c>
      <c r="AE14" s="127"/>
    </row>
    <row r="15" spans="1:31" ht="14.65" hidden="1" customHeight="1" x14ac:dyDescent="0.25">
      <c r="A15" s="110" t="s">
        <v>677</v>
      </c>
      <c r="B15" s="108" t="e">
        <f>#REF!</f>
        <v>#REF!</v>
      </c>
      <c r="C15" s="108" t="e">
        <f>#REF!</f>
        <v>#REF!</v>
      </c>
      <c r="D15" s="108" t="e">
        <f>#REF!</f>
        <v>#REF!</v>
      </c>
      <c r="E15" s="108" t="e">
        <f>#REF!</f>
        <v>#REF!</v>
      </c>
      <c r="F15" s="108" t="e">
        <f>#REF!</f>
        <v>#REF!</v>
      </c>
      <c r="G15" s="108" t="e">
        <f>#REF!</f>
        <v>#REF!</v>
      </c>
      <c r="H15" s="108" t="e">
        <f>#REF!</f>
        <v>#REF!</v>
      </c>
      <c r="I15" s="108" t="e">
        <f>#REF!</f>
        <v>#REF!</v>
      </c>
      <c r="J15" s="108" t="e">
        <f>#REF!</f>
        <v>#REF!</v>
      </c>
      <c r="K15" s="108" t="e">
        <f>#REF!</f>
        <v>#REF!</v>
      </c>
      <c r="L15" s="108" t="e">
        <f>#REF!</f>
        <v>#REF!</v>
      </c>
      <c r="M15" s="108" t="e">
        <f>#REF!</f>
        <v>#REF!</v>
      </c>
      <c r="N15" s="108" t="e">
        <f>#REF!</f>
        <v>#REF!</v>
      </c>
      <c r="O15" s="108" t="e">
        <f>#REF!</f>
        <v>#REF!</v>
      </c>
      <c r="P15" s="108" t="e">
        <f>#REF!</f>
        <v>#REF!</v>
      </c>
      <c r="Q15" s="108" t="e">
        <f>#REF!</f>
        <v>#REF!</v>
      </c>
      <c r="R15" s="108" t="e">
        <f>#REF!</f>
        <v>#REF!</v>
      </c>
      <c r="S15" s="108" t="e">
        <f>#REF!</f>
        <v>#REF!</v>
      </c>
      <c r="T15" s="108" t="e">
        <f>#REF!</f>
        <v>#REF!</v>
      </c>
      <c r="U15" s="108" t="e">
        <f>#REF!</f>
        <v>#REF!</v>
      </c>
      <c r="V15" s="108" t="e">
        <f>#REF!</f>
        <v>#REF!</v>
      </c>
      <c r="W15" s="108" t="e">
        <f>#REF!</f>
        <v>#REF!</v>
      </c>
      <c r="X15" s="108" t="e">
        <f>#REF!</f>
        <v>#REF!</v>
      </c>
      <c r="Y15" s="108" t="e">
        <f>#REF!</f>
        <v>#REF!</v>
      </c>
      <c r="Z15" s="108" t="e">
        <f>#REF!</f>
        <v>#REF!</v>
      </c>
      <c r="AA15" s="108" t="e">
        <f>#REF!</f>
        <v>#REF!</v>
      </c>
      <c r="AB15" s="108" t="e">
        <f>#REF!</f>
        <v>#REF!</v>
      </c>
      <c r="AC15" s="108" t="e">
        <f>#REF!</f>
        <v>#REF!</v>
      </c>
      <c r="AD15" s="91" t="e">
        <f>#REF!</f>
        <v>#REF!</v>
      </c>
      <c r="AE15" s="127"/>
    </row>
    <row r="16" spans="1:31" ht="15.75" hidden="1" thickBot="1" x14ac:dyDescent="0.3">
      <c r="A16" s="107" t="s">
        <v>657</v>
      </c>
      <c r="B16" s="112" t="e">
        <f t="shared" ref="B16:AD16" si="0">SUM(B4:B15)</f>
        <v>#REF!</v>
      </c>
      <c r="C16" s="112" t="e">
        <f t="shared" si="0"/>
        <v>#REF!</v>
      </c>
      <c r="D16" s="112" t="e">
        <f t="shared" si="0"/>
        <v>#REF!</v>
      </c>
      <c r="E16" s="112" t="e">
        <f t="shared" si="0"/>
        <v>#REF!</v>
      </c>
      <c r="F16" s="112" t="e">
        <f t="shared" si="0"/>
        <v>#REF!</v>
      </c>
      <c r="G16" s="112" t="e">
        <f t="shared" si="0"/>
        <v>#REF!</v>
      </c>
      <c r="H16" s="112" t="e">
        <f t="shared" si="0"/>
        <v>#REF!</v>
      </c>
      <c r="I16" s="112" t="e">
        <f t="shared" si="0"/>
        <v>#REF!</v>
      </c>
      <c r="J16" s="112" t="e">
        <f t="shared" si="0"/>
        <v>#REF!</v>
      </c>
      <c r="K16" s="112" t="e">
        <f t="shared" si="0"/>
        <v>#REF!</v>
      </c>
      <c r="L16" s="112" t="e">
        <f t="shared" si="0"/>
        <v>#REF!</v>
      </c>
      <c r="M16" s="112" t="e">
        <f t="shared" si="0"/>
        <v>#REF!</v>
      </c>
      <c r="N16" s="112" t="e">
        <f t="shared" si="0"/>
        <v>#REF!</v>
      </c>
      <c r="O16" s="112" t="e">
        <f t="shared" si="0"/>
        <v>#REF!</v>
      </c>
      <c r="P16" s="112" t="e">
        <f t="shared" si="0"/>
        <v>#REF!</v>
      </c>
      <c r="Q16" s="112" t="e">
        <f t="shared" si="0"/>
        <v>#REF!</v>
      </c>
      <c r="R16" s="112" t="e">
        <f t="shared" si="0"/>
        <v>#REF!</v>
      </c>
      <c r="S16" s="112" t="e">
        <f t="shared" si="0"/>
        <v>#REF!</v>
      </c>
      <c r="T16" s="112" t="e">
        <f t="shared" si="0"/>
        <v>#REF!</v>
      </c>
      <c r="U16" s="112" t="e">
        <f t="shared" si="0"/>
        <v>#REF!</v>
      </c>
      <c r="V16" s="112" t="e">
        <f t="shared" si="0"/>
        <v>#REF!</v>
      </c>
      <c r="W16" s="112" t="e">
        <f t="shared" si="0"/>
        <v>#REF!</v>
      </c>
      <c r="X16" s="112" t="e">
        <f t="shared" si="0"/>
        <v>#REF!</v>
      </c>
      <c r="Y16" s="112" t="e">
        <f t="shared" si="0"/>
        <v>#REF!</v>
      </c>
      <c r="Z16" s="112" t="e">
        <f t="shared" si="0"/>
        <v>#REF!</v>
      </c>
      <c r="AA16" s="112" t="e">
        <f t="shared" si="0"/>
        <v>#REF!</v>
      </c>
      <c r="AB16" s="112" t="e">
        <f t="shared" si="0"/>
        <v>#REF!</v>
      </c>
      <c r="AC16" s="112" t="e">
        <f t="shared" si="0"/>
        <v>#REF!</v>
      </c>
      <c r="AD16" s="113" t="e">
        <f t="shared" si="0"/>
        <v>#REF!</v>
      </c>
    </row>
    <row r="17" spans="1:31" hidden="1" x14ac:dyDescent="0.25"/>
    <row r="18" spans="1:31" hidden="1" x14ac:dyDescent="0.25">
      <c r="A18" s="57" t="s">
        <v>84</v>
      </c>
      <c r="B18" s="58" t="e">
        <f>#REF!</f>
        <v>#REF!</v>
      </c>
    </row>
    <row r="19" spans="1:31" hidden="1" x14ac:dyDescent="0.25">
      <c r="A19" s="59" t="s">
        <v>85</v>
      </c>
      <c r="B19" s="60">
        <v>3</v>
      </c>
    </row>
    <row r="20" spans="1:31" ht="15.75" hidden="1" thickBot="1" x14ac:dyDescent="0.3">
      <c r="A20" s="61" t="s">
        <v>81</v>
      </c>
      <c r="B20" s="62">
        <v>150</v>
      </c>
    </row>
    <row r="21" spans="1:31" hidden="1" x14ac:dyDescent="0.25"/>
    <row r="22" spans="1:31" hidden="1" x14ac:dyDescent="0.25"/>
    <row r="23" spans="1:31" hidden="1" x14ac:dyDescent="0.25">
      <c r="A23" s="119" t="s">
        <v>86</v>
      </c>
      <c r="B23" s="120" t="s">
        <v>87</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6"/>
    </row>
    <row r="24" spans="1:31" hidden="1" x14ac:dyDescent="0.25">
      <c r="A24" s="115"/>
      <c r="B24" s="109" t="s">
        <v>98</v>
      </c>
      <c r="C24" s="109" t="s">
        <v>100</v>
      </c>
      <c r="D24" s="109" t="s">
        <v>101</v>
      </c>
      <c r="E24" s="109" t="s">
        <v>102</v>
      </c>
      <c r="F24" s="109" t="s">
        <v>104</v>
      </c>
      <c r="G24" s="109" t="s">
        <v>106</v>
      </c>
      <c r="H24" s="109" t="s">
        <v>107</v>
      </c>
      <c r="I24" s="109" t="s">
        <v>109</v>
      </c>
      <c r="J24" s="109" t="s">
        <v>665</v>
      </c>
      <c r="K24" s="109" t="s">
        <v>110</v>
      </c>
      <c r="L24" s="109" t="s">
        <v>663</v>
      </c>
      <c r="M24" s="109" t="s">
        <v>111</v>
      </c>
      <c r="N24" s="109" t="s">
        <v>112</v>
      </c>
      <c r="O24" s="109" t="s">
        <v>114</v>
      </c>
      <c r="P24" s="109" t="s">
        <v>115</v>
      </c>
      <c r="Q24" s="109" t="s">
        <v>116</v>
      </c>
      <c r="R24" s="109" t="s">
        <v>117</v>
      </c>
      <c r="S24" s="109" t="s">
        <v>118</v>
      </c>
      <c r="T24" s="109" t="s">
        <v>119</v>
      </c>
      <c r="U24" s="109" t="s">
        <v>666</v>
      </c>
      <c r="V24" s="109" t="s">
        <v>45</v>
      </c>
      <c r="W24" s="109" t="s">
        <v>667</v>
      </c>
      <c r="X24" s="109" t="s">
        <v>664</v>
      </c>
      <c r="Y24" s="109" t="s">
        <v>668</v>
      </c>
      <c r="Z24" s="109" t="s">
        <v>123</v>
      </c>
      <c r="AA24" s="109" t="s">
        <v>669</v>
      </c>
      <c r="AB24" s="109" t="s">
        <v>124</v>
      </c>
      <c r="AC24" s="109" t="s">
        <v>125</v>
      </c>
      <c r="AD24" s="116" t="s">
        <v>126</v>
      </c>
      <c r="AE24" s="117" t="s">
        <v>695</v>
      </c>
    </row>
    <row r="25" spans="1:31" hidden="1" x14ac:dyDescent="0.25">
      <c r="A25" s="59" t="e">
        <f>IF(#REF!="", "",#REF!)</f>
        <v>#REF!</v>
      </c>
      <c r="B25" s="63" t="e">
        <f>SUMIFS(#REF!,#REF!,$A25,#REF!,"Lead Care Manager") * SUMIFS(#REF!,#REF!,$A25,#REF!, "Lead Care Manager")</f>
        <v>#REF!</v>
      </c>
      <c r="C25" s="63" t="e">
        <f>SUMIFS(#REF!,#REF!,$A25,#REF!,"Lead Care Manager") * SUMIFS(#REF!,#REF!,$A25,#REF!, "Lead Care Manager")</f>
        <v>#REF!</v>
      </c>
      <c r="D25" s="63" t="e">
        <f>SUMIFS(#REF!,#REF!,$A25,#REF!,"Lead Care Manager") * SUMIFS(#REF!,#REF!,$A25,#REF!, "Lead Care Manager")</f>
        <v>#REF!</v>
      </c>
      <c r="E25" s="63" t="e">
        <f>SUMIFS(#REF!,#REF!,$A25,#REF!,"Lead Care Manager") * SUMIFS(#REF!,#REF!,$A25,#REF!, "Lead Care Manager")</f>
        <v>#REF!</v>
      </c>
      <c r="F25" s="63" t="e">
        <f>SUMIFS(#REF!,#REF!,$A25,#REF!,"Lead Care Manager") * SUMIFS(#REF!,#REF!,$A25,#REF!, "Lead Care Manager")</f>
        <v>#REF!</v>
      </c>
      <c r="G25" s="63" t="e">
        <f>SUMIFS(#REF!,#REF!,$A25,#REF!,"Lead Care Manager") * SUMIFS(#REF!,#REF!,$A25,#REF!, "Lead Care Manager")</f>
        <v>#REF!</v>
      </c>
      <c r="H25" s="63" t="e">
        <f>SUMIFS(#REF!,#REF!,$A25,#REF!,"Lead Care Manager") * SUMIFS(#REF!,#REF!,$A25,#REF!, "Lead Care Manager")</f>
        <v>#REF!</v>
      </c>
      <c r="I25" s="63" t="e">
        <f>SUMIFS(#REF!,#REF!,$A25,#REF!,"Lead Care Manager") * SUMIFS(#REF!,#REF!,$A25,#REF!, "Lead Care Manager")</f>
        <v>#REF!</v>
      </c>
      <c r="J25" s="63" t="e">
        <f>SUMIFS(#REF!,#REF!,$A25,#REF!,"Lead Care Manager") * SUMIFS(#REF!,#REF!,$A25,#REF!, "Lead Care Manager")</f>
        <v>#REF!</v>
      </c>
      <c r="K25" s="63" t="e">
        <f>SUMIFS(#REF!,#REF!,$A25,#REF!,"Lead Care Manager") * SUMIFS(#REF!,#REF!,$A25,#REF!, "Lead Care Manager")</f>
        <v>#REF!</v>
      </c>
      <c r="L25" s="63" t="e">
        <f>SUMIFS(#REF!,#REF!,$A25,#REF!,"Lead Care Manager") * SUMIFS(#REF!,#REF!,$A25,#REF!, "Lead Care Manager")</f>
        <v>#REF!</v>
      </c>
      <c r="M25" s="63" t="e">
        <f>SUMIFS(#REF!,#REF!,$A25,#REF!,"Lead Care Manager") * SUMIFS(#REF!,#REF!,$A25,#REF!, "Lead Care Manager")</f>
        <v>#REF!</v>
      </c>
      <c r="N25" s="63" t="e">
        <f>SUMIFS(#REF!,#REF!,$A25,#REF!,"Lead Care Manager") * SUMIFS(#REF!,#REF!,$A25,#REF!, "Lead Care Manager")</f>
        <v>#REF!</v>
      </c>
      <c r="O25" s="63" t="e">
        <f>SUMIFS(#REF!,#REF!,$A25,#REF!,"Lead Care Manager") * SUMIFS(#REF!,#REF!,$A25,#REF!, "Lead Care Manager")</f>
        <v>#REF!</v>
      </c>
      <c r="P25" s="63" t="e">
        <f>SUMIFS(#REF!,#REF!,$A25,#REF!,"Lead Care Manager") * SUMIFS(#REF!,#REF!,$A25,#REF!, "Lead Care Manager")</f>
        <v>#REF!</v>
      </c>
      <c r="Q25" s="63" t="e">
        <f>SUMIFS(#REF!,#REF!,$A25,#REF!,"Lead Care Manager") * SUMIFS(#REF!,#REF!,$A25,#REF!, "Lead Care Manager")</f>
        <v>#REF!</v>
      </c>
      <c r="R25" s="63" t="e">
        <f>SUMIFS(#REF!,#REF!,$A25,#REF!,"Lead Care Manager") * SUMIFS(#REF!,#REF!,$A25,#REF!, "Lead Care Manager")</f>
        <v>#REF!</v>
      </c>
      <c r="S25" s="63" t="e">
        <f>SUMIFS(#REF!,#REF!,$A25,#REF!,"Lead Care Manager") * SUMIFS(#REF!,#REF!,$A25,#REF!, "Lead Care Manager")</f>
        <v>#REF!</v>
      </c>
      <c r="T25" s="63" t="e">
        <f>SUMIFS(#REF!,#REF!,$A25,#REF!,"Lead Care Manager") * SUMIFS(#REF!,#REF!,$A25,#REF!, "Lead Care Manager")</f>
        <v>#REF!</v>
      </c>
      <c r="U25" s="63" t="e">
        <f>SUMIFS(#REF!,#REF!,$A25,#REF!,"Lead Care Manager") * SUMIFS(#REF!,#REF!,$A25,#REF!, "Lead Care Manager")</f>
        <v>#REF!</v>
      </c>
      <c r="V25" s="63" t="e">
        <f>SUMIFS(#REF!,#REF!,$A25,#REF!,"Lead Care Manager") * SUMIFS(#REF!,#REF!,$A25,#REF!, "Lead Care Manager")</f>
        <v>#REF!</v>
      </c>
      <c r="W25" s="63" t="e">
        <f>SUMIFS(#REF!,#REF!,$A25,#REF!,"Lead Care Manager") * SUMIFS(#REF!,#REF!,$A25,#REF!, "Lead Care Manager")</f>
        <v>#REF!</v>
      </c>
      <c r="X25" s="63" t="e">
        <f>SUMIFS(#REF!,#REF!,$A25,#REF!,"Lead Care Manager") * SUMIFS(#REF!,#REF!,$A25,#REF!, "Lead Care Manager")</f>
        <v>#REF!</v>
      </c>
      <c r="Y25" s="63" t="e">
        <f>SUMIFS(#REF!,#REF!,$A25,#REF!,"Lead Care Manager") * SUMIFS(#REF!,#REF!,$A25,#REF!, "Lead Care Manager")</f>
        <v>#REF!</v>
      </c>
      <c r="Z25" s="63" t="e">
        <f>SUMIFS(#REF!,#REF!,$A25,#REF!,"Lead Care Manager") * SUMIFS(#REF!,#REF!,$A25,#REF!, "Lead Care Manager")</f>
        <v>#REF!</v>
      </c>
      <c r="AA25" s="63" t="e">
        <f>SUMIFS(#REF!,#REF!,$A25,#REF!,"Lead Care Manager") * SUMIFS(#REF!,#REF!,$A25,#REF!, "Lead Care Manager")</f>
        <v>#REF!</v>
      </c>
      <c r="AB25" s="63" t="e">
        <f>SUMIFS(#REF!,#REF!,$A25,#REF!,"Lead Care Manager") * SUMIFS(#REF!,#REF!,$A25,#REF!, "Lead Care Manager")</f>
        <v>#REF!</v>
      </c>
      <c r="AC25" s="63" t="e">
        <f>SUMIFS(#REF!,#REF!,$A25,#REF!,"Lead Care Manager") * SUMIFS(#REF!,#REF!,$A25,#REF!, "Lead Care Manager")</f>
        <v>#REF!</v>
      </c>
      <c r="AD25" s="63" t="e">
        <f>SUMIFS(#REF!,#REF!,$A25,#REF!,"Lead Care Manager") * SUMIFS(#REF!,#REF!,$A25,#REF!, "Lead Care Manager")</f>
        <v>#REF!</v>
      </c>
      <c r="AE25" s="125" t="e">
        <f t="shared" ref="AE25:AE58" si="1">SUM(B25:AD25)</f>
        <v>#REF!</v>
      </c>
    </row>
    <row r="26" spans="1:31" hidden="1" x14ac:dyDescent="0.25">
      <c r="A26" s="59" t="e">
        <f>IF(#REF!="", "",#REF!)</f>
        <v>#REF!</v>
      </c>
      <c r="B26" s="63" t="e">
        <f>SUMIFS(#REF!,#REF!,$A26,#REF!,"Lead Care Manager") * SUMIFS(#REF!,#REF!,$A26,#REF!, "Lead Care Manager")</f>
        <v>#REF!</v>
      </c>
      <c r="C26" s="63" t="e">
        <f>SUMIFS(#REF!,#REF!,$A26,#REF!,"Lead Care Manager") * SUMIFS(#REF!,#REF!,$A26,#REF!, "Lead Care Manager")</f>
        <v>#REF!</v>
      </c>
      <c r="D26" s="63" t="e">
        <f>SUMIFS(#REF!,#REF!,$A26,#REF!,"Lead Care Manager") * SUMIFS(#REF!,#REF!,$A26,#REF!, "Lead Care Manager")</f>
        <v>#REF!</v>
      </c>
      <c r="E26" s="63" t="e">
        <f>SUMIFS(#REF!,#REF!,$A26,#REF!,"Lead Care Manager") * SUMIFS(#REF!,#REF!,$A26,#REF!, "Lead Care Manager")</f>
        <v>#REF!</v>
      </c>
      <c r="F26" s="63" t="e">
        <f>SUMIFS(#REF!,#REF!,$A26,#REF!,"Lead Care Manager") * SUMIFS(#REF!,#REF!,$A26,#REF!, "Lead Care Manager")</f>
        <v>#REF!</v>
      </c>
      <c r="G26" s="63" t="e">
        <f>SUMIFS(#REF!,#REF!,$A26,#REF!,"Lead Care Manager") * SUMIFS(#REF!,#REF!,$A26,#REF!, "Lead Care Manager")</f>
        <v>#REF!</v>
      </c>
      <c r="H26" s="63" t="e">
        <f>SUMIFS(#REF!,#REF!,$A26,#REF!,"Lead Care Manager") * SUMIFS(#REF!,#REF!,$A26,#REF!, "Lead Care Manager")</f>
        <v>#REF!</v>
      </c>
      <c r="I26" s="63" t="e">
        <f>SUMIFS(#REF!,#REF!,$A26,#REF!,"Lead Care Manager") * SUMIFS(#REF!,#REF!,$A26,#REF!, "Lead Care Manager")</f>
        <v>#REF!</v>
      </c>
      <c r="J26" s="63" t="e">
        <f>SUMIFS(#REF!,#REF!,$A26,#REF!,"Lead Care Manager") * SUMIFS(#REF!,#REF!,$A26,#REF!, "Lead Care Manager")</f>
        <v>#REF!</v>
      </c>
      <c r="K26" s="63" t="e">
        <f>SUMIFS(#REF!,#REF!,$A26,#REF!,"Lead Care Manager") * SUMIFS(#REF!,#REF!,$A26,#REF!, "Lead Care Manager")</f>
        <v>#REF!</v>
      </c>
      <c r="L26" s="63" t="e">
        <f>SUMIFS(#REF!,#REF!,$A26,#REF!,"Lead Care Manager") * SUMIFS(#REF!,#REF!,$A26,#REF!, "Lead Care Manager")</f>
        <v>#REF!</v>
      </c>
      <c r="M26" s="63" t="e">
        <f>SUMIFS(#REF!,#REF!,$A26,#REF!,"Lead Care Manager") * SUMIFS(#REF!,#REF!,$A26,#REF!, "Lead Care Manager")</f>
        <v>#REF!</v>
      </c>
      <c r="N26" s="63" t="e">
        <f>SUMIFS(#REF!,#REF!,$A26,#REF!,"Lead Care Manager") * SUMIFS(#REF!,#REF!,$A26,#REF!, "Lead Care Manager")</f>
        <v>#REF!</v>
      </c>
      <c r="O26" s="63" t="e">
        <f>SUMIFS(#REF!,#REF!,$A26,#REF!,"Lead Care Manager") * SUMIFS(#REF!,#REF!,$A26,#REF!, "Lead Care Manager")</f>
        <v>#REF!</v>
      </c>
      <c r="P26" s="63" t="e">
        <f>SUMIFS(#REF!,#REF!,$A26,#REF!,"Lead Care Manager") * SUMIFS(#REF!,#REF!,$A26,#REF!, "Lead Care Manager")</f>
        <v>#REF!</v>
      </c>
      <c r="Q26" s="63" t="e">
        <f>SUMIFS(#REF!,#REF!,$A26,#REF!,"Lead Care Manager") * SUMIFS(#REF!,#REF!,$A26,#REF!, "Lead Care Manager")</f>
        <v>#REF!</v>
      </c>
      <c r="R26" s="63" t="e">
        <f>SUMIFS(#REF!,#REF!,$A26,#REF!,"Lead Care Manager") * SUMIFS(#REF!,#REF!,$A26,#REF!, "Lead Care Manager")</f>
        <v>#REF!</v>
      </c>
      <c r="S26" s="63" t="e">
        <f>SUMIFS(#REF!,#REF!,$A26,#REF!,"Lead Care Manager") * SUMIFS(#REF!,#REF!,$A26,#REF!, "Lead Care Manager")</f>
        <v>#REF!</v>
      </c>
      <c r="T26" s="63" t="e">
        <f>SUMIFS(#REF!,#REF!,$A26,#REF!,"Lead Care Manager") * SUMIFS(#REF!,#REF!,$A26,#REF!, "Lead Care Manager")</f>
        <v>#REF!</v>
      </c>
      <c r="U26" s="63" t="e">
        <f>SUMIFS(#REF!,#REF!,$A26,#REF!,"Lead Care Manager") * SUMIFS(#REF!,#REF!,$A26,#REF!, "Lead Care Manager")</f>
        <v>#REF!</v>
      </c>
      <c r="V26" s="63" t="e">
        <f>SUMIFS(#REF!,#REF!,$A26,#REF!,"Lead Care Manager") * SUMIFS(#REF!,#REF!,$A26,#REF!, "Lead Care Manager")</f>
        <v>#REF!</v>
      </c>
      <c r="W26" s="63" t="e">
        <f>SUMIFS(#REF!,#REF!,$A26,#REF!,"Lead Care Manager") * SUMIFS(#REF!,#REF!,$A26,#REF!, "Lead Care Manager")</f>
        <v>#REF!</v>
      </c>
      <c r="X26" s="63" t="e">
        <f>SUMIFS(#REF!,#REF!,$A26,#REF!,"Lead Care Manager") * SUMIFS(#REF!,#REF!,$A26,#REF!, "Lead Care Manager")</f>
        <v>#REF!</v>
      </c>
      <c r="Y26" s="63" t="e">
        <f>SUMIFS(#REF!,#REF!,$A26,#REF!,"Lead Care Manager") * SUMIFS(#REF!,#REF!,$A26,#REF!, "Lead Care Manager")</f>
        <v>#REF!</v>
      </c>
      <c r="Z26" s="63" t="e">
        <f>SUMIFS(#REF!,#REF!,$A26,#REF!,"Lead Care Manager") * SUMIFS(#REF!,#REF!,$A26,#REF!, "Lead Care Manager")</f>
        <v>#REF!</v>
      </c>
      <c r="AA26" s="63" t="e">
        <f>SUMIFS(#REF!,#REF!,$A26,#REF!,"Lead Care Manager") * SUMIFS(#REF!,#REF!,$A26,#REF!, "Lead Care Manager")</f>
        <v>#REF!</v>
      </c>
      <c r="AB26" s="63" t="e">
        <f>SUMIFS(#REF!,#REF!,$A26,#REF!,"Lead Care Manager") * SUMIFS(#REF!,#REF!,$A26,#REF!, "Lead Care Manager")</f>
        <v>#REF!</v>
      </c>
      <c r="AC26" s="63" t="e">
        <f>SUMIFS(#REF!,#REF!,$A26,#REF!,"Lead Care Manager") * SUMIFS(#REF!,#REF!,$A26,#REF!, "Lead Care Manager")</f>
        <v>#REF!</v>
      </c>
      <c r="AD26" s="63" t="e">
        <f>SUMIFS(#REF!,#REF!,$A26,#REF!,"Lead Care Manager") * SUMIFS(#REF!,#REF!,$A26,#REF!, "Lead Care Manager")</f>
        <v>#REF!</v>
      </c>
      <c r="AE26" s="118" t="e">
        <f t="shared" si="1"/>
        <v>#REF!</v>
      </c>
    </row>
    <row r="27" spans="1:31" hidden="1" x14ac:dyDescent="0.25">
      <c r="A27" s="59" t="e">
        <f>IF(#REF!="", "",#REF!)</f>
        <v>#REF!</v>
      </c>
      <c r="B27" s="63" t="e">
        <f>SUMIFS(#REF!,#REF!,$A27,#REF!,"Lead Care Manager") * SUMIFS(#REF!,#REF!,$A27,#REF!, "Lead Care Manager")</f>
        <v>#REF!</v>
      </c>
      <c r="C27" s="63" t="e">
        <f>SUMIFS(#REF!,#REF!,$A27,#REF!,"Lead Care Manager") * SUMIFS(#REF!,#REF!,$A27,#REF!, "Lead Care Manager")</f>
        <v>#REF!</v>
      </c>
      <c r="D27" s="63" t="e">
        <f>SUMIFS(#REF!,#REF!,$A27,#REF!,"Lead Care Manager") * SUMIFS(#REF!,#REF!,$A27,#REF!, "Lead Care Manager")</f>
        <v>#REF!</v>
      </c>
      <c r="E27" s="63" t="e">
        <f>SUMIFS(#REF!,#REF!,$A27,#REF!,"Lead Care Manager") * SUMIFS(#REF!,#REF!,$A27,#REF!, "Lead Care Manager")</f>
        <v>#REF!</v>
      </c>
      <c r="F27" s="63" t="e">
        <f>SUMIFS(#REF!,#REF!,$A27,#REF!,"Lead Care Manager") * SUMIFS(#REF!,#REF!,$A27,#REF!, "Lead Care Manager")</f>
        <v>#REF!</v>
      </c>
      <c r="G27" s="63" t="e">
        <f>SUMIFS(#REF!,#REF!,$A27,#REF!,"Lead Care Manager") * SUMIFS(#REF!,#REF!,$A27,#REF!, "Lead Care Manager")</f>
        <v>#REF!</v>
      </c>
      <c r="H27" s="63" t="e">
        <f>SUMIFS(#REF!,#REF!,$A27,#REF!,"Lead Care Manager") * SUMIFS(#REF!,#REF!,$A27,#REF!, "Lead Care Manager")</f>
        <v>#REF!</v>
      </c>
      <c r="I27" s="63" t="e">
        <f>SUMIFS(#REF!,#REF!,$A27,#REF!,"Lead Care Manager") * SUMIFS(#REF!,#REF!,$A27,#REF!, "Lead Care Manager")</f>
        <v>#REF!</v>
      </c>
      <c r="J27" s="63" t="e">
        <f>SUMIFS(#REF!,#REF!,$A27,#REF!,"Lead Care Manager") * SUMIFS(#REF!,#REF!,$A27,#REF!, "Lead Care Manager")</f>
        <v>#REF!</v>
      </c>
      <c r="K27" s="63" t="e">
        <f>SUMIFS(#REF!,#REF!,$A27,#REF!,"Lead Care Manager") * SUMIFS(#REF!,#REF!,$A27,#REF!, "Lead Care Manager")</f>
        <v>#REF!</v>
      </c>
      <c r="L27" s="63" t="e">
        <f>SUMIFS(#REF!,#REF!,$A27,#REF!,"Lead Care Manager") * SUMIFS(#REF!,#REF!,$A27,#REF!, "Lead Care Manager")</f>
        <v>#REF!</v>
      </c>
      <c r="M27" s="63" t="e">
        <f>SUMIFS(#REF!,#REF!,$A27,#REF!,"Lead Care Manager") * SUMIFS(#REF!,#REF!,$A27,#REF!, "Lead Care Manager")</f>
        <v>#REF!</v>
      </c>
      <c r="N27" s="63" t="e">
        <f>SUMIFS(#REF!,#REF!,$A27,#REF!,"Lead Care Manager") * SUMIFS(#REF!,#REF!,$A27,#REF!, "Lead Care Manager")</f>
        <v>#REF!</v>
      </c>
      <c r="O27" s="63" t="e">
        <f>SUMIFS(#REF!,#REF!,$A27,#REF!,"Lead Care Manager") * SUMIFS(#REF!,#REF!,$A27,#REF!, "Lead Care Manager")</f>
        <v>#REF!</v>
      </c>
      <c r="P27" s="63" t="e">
        <f>SUMIFS(#REF!,#REF!,$A27,#REF!,"Lead Care Manager") * SUMIFS(#REF!,#REF!,$A27,#REF!, "Lead Care Manager")</f>
        <v>#REF!</v>
      </c>
      <c r="Q27" s="63" t="e">
        <f>SUMIFS(#REF!,#REF!,$A27,#REF!,"Lead Care Manager") * SUMIFS(#REF!,#REF!,$A27,#REF!, "Lead Care Manager")</f>
        <v>#REF!</v>
      </c>
      <c r="R27" s="63" t="e">
        <f>SUMIFS(#REF!,#REF!,$A27,#REF!,"Lead Care Manager") * SUMIFS(#REF!,#REF!,$A27,#REF!, "Lead Care Manager")</f>
        <v>#REF!</v>
      </c>
      <c r="S27" s="63" t="e">
        <f>SUMIFS(#REF!,#REF!,$A27,#REF!,"Lead Care Manager") * SUMIFS(#REF!,#REF!,$A27,#REF!, "Lead Care Manager")</f>
        <v>#REF!</v>
      </c>
      <c r="T27" s="63" t="e">
        <f>SUMIFS(#REF!,#REF!,$A27,#REF!,"Lead Care Manager") * SUMIFS(#REF!,#REF!,$A27,#REF!, "Lead Care Manager")</f>
        <v>#REF!</v>
      </c>
      <c r="U27" s="63" t="e">
        <f>SUMIFS(#REF!,#REF!,$A27,#REF!,"Lead Care Manager") * SUMIFS(#REF!,#REF!,$A27,#REF!, "Lead Care Manager")</f>
        <v>#REF!</v>
      </c>
      <c r="V27" s="63" t="e">
        <f>SUMIFS(#REF!,#REF!,$A27,#REF!,"Lead Care Manager") * SUMIFS(#REF!,#REF!,$A27,#REF!, "Lead Care Manager")</f>
        <v>#REF!</v>
      </c>
      <c r="W27" s="63" t="e">
        <f>SUMIFS(#REF!,#REF!,$A27,#REF!,"Lead Care Manager") * SUMIFS(#REF!,#REF!,$A27,#REF!, "Lead Care Manager")</f>
        <v>#REF!</v>
      </c>
      <c r="X27" s="63" t="e">
        <f>SUMIFS(#REF!,#REF!,$A27,#REF!,"Lead Care Manager") * SUMIFS(#REF!,#REF!,$A27,#REF!, "Lead Care Manager")</f>
        <v>#REF!</v>
      </c>
      <c r="Y27" s="63" t="e">
        <f>SUMIFS(#REF!,#REF!,$A27,#REF!,"Lead Care Manager") * SUMIFS(#REF!,#REF!,$A27,#REF!, "Lead Care Manager")</f>
        <v>#REF!</v>
      </c>
      <c r="Z27" s="63" t="e">
        <f>SUMIFS(#REF!,#REF!,$A27,#REF!,"Lead Care Manager") * SUMIFS(#REF!,#REF!,$A27,#REF!, "Lead Care Manager")</f>
        <v>#REF!</v>
      </c>
      <c r="AA27" s="63" t="e">
        <f>SUMIFS(#REF!,#REF!,$A27,#REF!,"Lead Care Manager") * SUMIFS(#REF!,#REF!,$A27,#REF!, "Lead Care Manager")</f>
        <v>#REF!</v>
      </c>
      <c r="AB27" s="63" t="e">
        <f>SUMIFS(#REF!,#REF!,$A27,#REF!,"Lead Care Manager") * SUMIFS(#REF!,#REF!,$A27,#REF!, "Lead Care Manager")</f>
        <v>#REF!</v>
      </c>
      <c r="AC27" s="63" t="e">
        <f>SUMIFS(#REF!,#REF!,$A27,#REF!,"Lead Care Manager") * SUMIFS(#REF!,#REF!,$A27,#REF!, "Lead Care Manager")</f>
        <v>#REF!</v>
      </c>
      <c r="AD27" s="63" t="e">
        <f>SUMIFS(#REF!,#REF!,$A27,#REF!,"Lead Care Manager") * SUMIFS(#REF!,#REF!,$A27,#REF!, "Lead Care Manager")</f>
        <v>#REF!</v>
      </c>
      <c r="AE27" s="118" t="e">
        <f t="shared" si="1"/>
        <v>#REF!</v>
      </c>
    </row>
    <row r="28" spans="1:31" hidden="1" x14ac:dyDescent="0.25">
      <c r="A28" s="59" t="e">
        <f>IF(#REF!="", "",#REF!)</f>
        <v>#REF!</v>
      </c>
      <c r="B28" s="63" t="e">
        <f>SUMIFS(#REF!,#REF!,$A28,#REF!,"Lead Care Manager") * SUMIFS(#REF!,#REF!,$A28,#REF!, "Lead Care Manager")</f>
        <v>#REF!</v>
      </c>
      <c r="C28" s="63" t="e">
        <f>SUMIFS(#REF!,#REF!,$A28,#REF!,"Lead Care Manager") * SUMIFS(#REF!,#REF!,$A28,#REF!, "Lead Care Manager")</f>
        <v>#REF!</v>
      </c>
      <c r="D28" s="63" t="e">
        <f>SUMIFS(#REF!,#REF!,$A28,#REF!,"Lead Care Manager") * SUMIFS(#REF!,#REF!,$A28,#REF!, "Lead Care Manager")</f>
        <v>#REF!</v>
      </c>
      <c r="E28" s="63" t="e">
        <f>SUMIFS(#REF!,#REF!,$A28,#REF!,"Lead Care Manager") * SUMIFS(#REF!,#REF!,$A28,#REF!, "Lead Care Manager")</f>
        <v>#REF!</v>
      </c>
      <c r="F28" s="63" t="e">
        <f>SUMIFS(#REF!,#REF!,$A28,#REF!,"Lead Care Manager") * SUMIFS(#REF!,#REF!,$A28,#REF!, "Lead Care Manager")</f>
        <v>#REF!</v>
      </c>
      <c r="G28" s="63" t="e">
        <f>SUMIFS(#REF!,#REF!,$A28,#REF!,"Lead Care Manager") * SUMIFS(#REF!,#REF!,$A28,#REF!, "Lead Care Manager")</f>
        <v>#REF!</v>
      </c>
      <c r="H28" s="63" t="e">
        <f>SUMIFS(#REF!,#REF!,$A28,#REF!,"Lead Care Manager") * SUMIFS(#REF!,#REF!,$A28,#REF!, "Lead Care Manager")</f>
        <v>#REF!</v>
      </c>
      <c r="I28" s="63" t="e">
        <f>SUMIFS(#REF!,#REF!,$A28,#REF!,"Lead Care Manager") * SUMIFS(#REF!,#REF!,$A28,#REF!, "Lead Care Manager")</f>
        <v>#REF!</v>
      </c>
      <c r="J28" s="63" t="e">
        <f>SUMIFS(#REF!,#REF!,$A28,#REF!,"Lead Care Manager") * SUMIFS(#REF!,#REF!,$A28,#REF!, "Lead Care Manager")</f>
        <v>#REF!</v>
      </c>
      <c r="K28" s="63" t="e">
        <f>SUMIFS(#REF!,#REF!,$A28,#REF!,"Lead Care Manager") * SUMIFS(#REF!,#REF!,$A28,#REF!, "Lead Care Manager")</f>
        <v>#REF!</v>
      </c>
      <c r="L28" s="63" t="e">
        <f>SUMIFS(#REF!,#REF!,$A28,#REF!,"Lead Care Manager") * SUMIFS(#REF!,#REF!,$A28,#REF!, "Lead Care Manager")</f>
        <v>#REF!</v>
      </c>
      <c r="M28" s="63" t="e">
        <f>SUMIFS(#REF!,#REF!,$A28,#REF!,"Lead Care Manager") * SUMIFS(#REF!,#REF!,$A28,#REF!, "Lead Care Manager")</f>
        <v>#REF!</v>
      </c>
      <c r="N28" s="63" t="e">
        <f>SUMIFS(#REF!,#REF!,$A28,#REF!,"Lead Care Manager") * SUMIFS(#REF!,#REF!,$A28,#REF!, "Lead Care Manager")</f>
        <v>#REF!</v>
      </c>
      <c r="O28" s="63" t="e">
        <f>SUMIFS(#REF!,#REF!,$A28,#REF!,"Lead Care Manager") * SUMIFS(#REF!,#REF!,$A28,#REF!, "Lead Care Manager")</f>
        <v>#REF!</v>
      </c>
      <c r="P28" s="63" t="e">
        <f>SUMIFS(#REF!,#REF!,$A28,#REF!,"Lead Care Manager") * SUMIFS(#REF!,#REF!,$A28,#REF!, "Lead Care Manager")</f>
        <v>#REF!</v>
      </c>
      <c r="Q28" s="63" t="e">
        <f>SUMIFS(#REF!,#REF!,$A28,#REF!,"Lead Care Manager") * SUMIFS(#REF!,#REF!,$A28,#REF!, "Lead Care Manager")</f>
        <v>#REF!</v>
      </c>
      <c r="R28" s="63" t="e">
        <f>SUMIFS(#REF!,#REF!,$A28,#REF!,"Lead Care Manager") * SUMIFS(#REF!,#REF!,$A28,#REF!, "Lead Care Manager")</f>
        <v>#REF!</v>
      </c>
      <c r="S28" s="63" t="e">
        <f>SUMIFS(#REF!,#REF!,$A28,#REF!,"Lead Care Manager") * SUMIFS(#REF!,#REF!,$A28,#REF!, "Lead Care Manager")</f>
        <v>#REF!</v>
      </c>
      <c r="T28" s="63" t="e">
        <f>SUMIFS(#REF!,#REF!,$A28,#REF!,"Lead Care Manager") * SUMIFS(#REF!,#REF!,$A28,#REF!, "Lead Care Manager")</f>
        <v>#REF!</v>
      </c>
      <c r="U28" s="63" t="e">
        <f>SUMIFS(#REF!,#REF!,$A28,#REF!,"Lead Care Manager") * SUMIFS(#REF!,#REF!,$A28,#REF!, "Lead Care Manager")</f>
        <v>#REF!</v>
      </c>
      <c r="V28" s="63" t="e">
        <f>SUMIFS(#REF!,#REF!,$A28,#REF!,"Lead Care Manager") * SUMIFS(#REF!,#REF!,$A28,#REF!, "Lead Care Manager")</f>
        <v>#REF!</v>
      </c>
      <c r="W28" s="63" t="e">
        <f>SUMIFS(#REF!,#REF!,$A28,#REF!,"Lead Care Manager") * SUMIFS(#REF!,#REF!,$A28,#REF!, "Lead Care Manager")</f>
        <v>#REF!</v>
      </c>
      <c r="X28" s="63" t="e">
        <f>SUMIFS(#REF!,#REF!,$A28,#REF!,"Lead Care Manager") * SUMIFS(#REF!,#REF!,$A28,#REF!, "Lead Care Manager")</f>
        <v>#REF!</v>
      </c>
      <c r="Y28" s="63" t="e">
        <f>SUMIFS(#REF!,#REF!,$A28,#REF!,"Lead Care Manager") * SUMIFS(#REF!,#REF!,$A28,#REF!, "Lead Care Manager")</f>
        <v>#REF!</v>
      </c>
      <c r="Z28" s="63" t="e">
        <f>SUMIFS(#REF!,#REF!,$A28,#REF!,"Lead Care Manager") * SUMIFS(#REF!,#REF!,$A28,#REF!, "Lead Care Manager")</f>
        <v>#REF!</v>
      </c>
      <c r="AA28" s="63" t="e">
        <f>SUMIFS(#REF!,#REF!,$A28,#REF!,"Lead Care Manager") * SUMIFS(#REF!,#REF!,$A28,#REF!, "Lead Care Manager")</f>
        <v>#REF!</v>
      </c>
      <c r="AB28" s="63" t="e">
        <f>SUMIFS(#REF!,#REF!,$A28,#REF!,"Lead Care Manager") * SUMIFS(#REF!,#REF!,$A28,#REF!, "Lead Care Manager")</f>
        <v>#REF!</v>
      </c>
      <c r="AC28" s="63" t="e">
        <f>SUMIFS(#REF!,#REF!,$A28,#REF!,"Lead Care Manager") * SUMIFS(#REF!,#REF!,$A28,#REF!, "Lead Care Manager")</f>
        <v>#REF!</v>
      </c>
      <c r="AD28" s="63" t="e">
        <f>SUMIFS(#REF!,#REF!,$A28,#REF!,"Lead Care Manager") * SUMIFS(#REF!,#REF!,$A28,#REF!, "Lead Care Manager")</f>
        <v>#REF!</v>
      </c>
      <c r="AE28" s="118" t="e">
        <f t="shared" si="1"/>
        <v>#REF!</v>
      </c>
    </row>
    <row r="29" spans="1:31" hidden="1" x14ac:dyDescent="0.25">
      <c r="A29" s="59" t="e">
        <f>IF(#REF!="", "",#REF!)</f>
        <v>#REF!</v>
      </c>
      <c r="B29" s="63" t="e">
        <f>SUMIFS(#REF!,#REF!,$A29,#REF!,"Lead Care Manager") * SUMIFS(#REF!,#REF!,$A29,#REF!, "Lead Care Manager")</f>
        <v>#REF!</v>
      </c>
      <c r="C29" s="63" t="e">
        <f>SUMIFS(#REF!,#REF!,$A29,#REF!,"Lead Care Manager") * SUMIFS(#REF!,#REF!,$A29,#REF!, "Lead Care Manager")</f>
        <v>#REF!</v>
      </c>
      <c r="D29" s="63" t="e">
        <f>SUMIFS(#REF!,#REF!,$A29,#REF!,"Lead Care Manager") * SUMIFS(#REF!,#REF!,$A29,#REF!, "Lead Care Manager")</f>
        <v>#REF!</v>
      </c>
      <c r="E29" s="63" t="e">
        <f>SUMIFS(#REF!,#REF!,$A29,#REF!,"Lead Care Manager") * SUMIFS(#REF!,#REF!,$A29,#REF!, "Lead Care Manager")</f>
        <v>#REF!</v>
      </c>
      <c r="F29" s="63" t="e">
        <f>SUMIFS(#REF!,#REF!,$A29,#REF!,"Lead Care Manager") * SUMIFS(#REF!,#REF!,$A29,#REF!, "Lead Care Manager")</f>
        <v>#REF!</v>
      </c>
      <c r="G29" s="63" t="e">
        <f>SUMIFS(#REF!,#REF!,$A29,#REF!,"Lead Care Manager") * SUMIFS(#REF!,#REF!,$A29,#REF!, "Lead Care Manager")</f>
        <v>#REF!</v>
      </c>
      <c r="H29" s="63" t="e">
        <f>SUMIFS(#REF!,#REF!,$A29,#REF!,"Lead Care Manager") * SUMIFS(#REF!,#REF!,$A29,#REF!, "Lead Care Manager")</f>
        <v>#REF!</v>
      </c>
      <c r="I29" s="63" t="e">
        <f>SUMIFS(#REF!,#REF!,$A29,#REF!,"Lead Care Manager") * SUMIFS(#REF!,#REF!,$A29,#REF!, "Lead Care Manager")</f>
        <v>#REF!</v>
      </c>
      <c r="J29" s="63" t="e">
        <f>SUMIFS(#REF!,#REF!,$A29,#REF!,"Lead Care Manager") * SUMIFS(#REF!,#REF!,$A29,#REF!, "Lead Care Manager")</f>
        <v>#REF!</v>
      </c>
      <c r="K29" s="63" t="e">
        <f>SUMIFS(#REF!,#REF!,$A29,#REF!,"Lead Care Manager") * SUMIFS(#REF!,#REF!,$A29,#REF!, "Lead Care Manager")</f>
        <v>#REF!</v>
      </c>
      <c r="L29" s="63" t="e">
        <f>SUMIFS(#REF!,#REF!,$A29,#REF!,"Lead Care Manager") * SUMIFS(#REF!,#REF!,$A29,#REF!, "Lead Care Manager")</f>
        <v>#REF!</v>
      </c>
      <c r="M29" s="63" t="e">
        <f>SUMIFS(#REF!,#REF!,$A29,#REF!,"Lead Care Manager") * SUMIFS(#REF!,#REF!,$A29,#REF!, "Lead Care Manager")</f>
        <v>#REF!</v>
      </c>
      <c r="N29" s="63" t="e">
        <f>SUMIFS(#REF!,#REF!,$A29,#REF!,"Lead Care Manager") * SUMIFS(#REF!,#REF!,$A29,#REF!, "Lead Care Manager")</f>
        <v>#REF!</v>
      </c>
      <c r="O29" s="63" t="e">
        <f>SUMIFS(#REF!,#REF!,$A29,#REF!,"Lead Care Manager") * SUMIFS(#REF!,#REF!,$A29,#REF!, "Lead Care Manager")</f>
        <v>#REF!</v>
      </c>
      <c r="P29" s="63" t="e">
        <f>SUMIFS(#REF!,#REF!,$A29,#REF!,"Lead Care Manager") * SUMIFS(#REF!,#REF!,$A29,#REF!, "Lead Care Manager")</f>
        <v>#REF!</v>
      </c>
      <c r="Q29" s="63" t="e">
        <f>SUMIFS(#REF!,#REF!,$A29,#REF!,"Lead Care Manager") * SUMIFS(#REF!,#REF!,$A29,#REF!, "Lead Care Manager")</f>
        <v>#REF!</v>
      </c>
      <c r="R29" s="63" t="e">
        <f>SUMIFS(#REF!,#REF!,$A29,#REF!,"Lead Care Manager") * SUMIFS(#REF!,#REF!,$A29,#REF!, "Lead Care Manager")</f>
        <v>#REF!</v>
      </c>
      <c r="S29" s="63" t="e">
        <f>SUMIFS(#REF!,#REF!,$A29,#REF!,"Lead Care Manager") * SUMIFS(#REF!,#REF!,$A29,#REF!, "Lead Care Manager")</f>
        <v>#REF!</v>
      </c>
      <c r="T29" s="63" t="e">
        <f>SUMIFS(#REF!,#REF!,$A29,#REF!,"Lead Care Manager") * SUMIFS(#REF!,#REF!,$A29,#REF!, "Lead Care Manager")</f>
        <v>#REF!</v>
      </c>
      <c r="U29" s="63" t="e">
        <f>SUMIFS(#REF!,#REF!,$A29,#REF!,"Lead Care Manager") * SUMIFS(#REF!,#REF!,$A29,#REF!, "Lead Care Manager")</f>
        <v>#REF!</v>
      </c>
      <c r="V29" s="63" t="e">
        <f>SUMIFS(#REF!,#REF!,$A29,#REF!,"Lead Care Manager") * SUMIFS(#REF!,#REF!,$A29,#REF!, "Lead Care Manager")</f>
        <v>#REF!</v>
      </c>
      <c r="W29" s="63" t="e">
        <f>SUMIFS(#REF!,#REF!,$A29,#REF!,"Lead Care Manager") * SUMIFS(#REF!,#REF!,$A29,#REF!, "Lead Care Manager")</f>
        <v>#REF!</v>
      </c>
      <c r="X29" s="63" t="e">
        <f>SUMIFS(#REF!,#REF!,$A29,#REF!,"Lead Care Manager") * SUMIFS(#REF!,#REF!,$A29,#REF!, "Lead Care Manager")</f>
        <v>#REF!</v>
      </c>
      <c r="Y29" s="63" t="e">
        <f>SUMIFS(#REF!,#REF!,$A29,#REF!,"Lead Care Manager") * SUMIFS(#REF!,#REF!,$A29,#REF!, "Lead Care Manager")</f>
        <v>#REF!</v>
      </c>
      <c r="Z29" s="63" t="e">
        <f>SUMIFS(#REF!,#REF!,$A29,#REF!,"Lead Care Manager") * SUMIFS(#REF!,#REF!,$A29,#REF!, "Lead Care Manager")</f>
        <v>#REF!</v>
      </c>
      <c r="AA29" s="63" t="e">
        <f>SUMIFS(#REF!,#REF!,$A29,#REF!,"Lead Care Manager") * SUMIFS(#REF!,#REF!,$A29,#REF!, "Lead Care Manager")</f>
        <v>#REF!</v>
      </c>
      <c r="AB29" s="63" t="e">
        <f>SUMIFS(#REF!,#REF!,$A29,#REF!,"Lead Care Manager") * SUMIFS(#REF!,#REF!,$A29,#REF!, "Lead Care Manager")</f>
        <v>#REF!</v>
      </c>
      <c r="AC29" s="63" t="e">
        <f>SUMIFS(#REF!,#REF!,$A29,#REF!,"Lead Care Manager") * SUMIFS(#REF!,#REF!,$A29,#REF!, "Lead Care Manager")</f>
        <v>#REF!</v>
      </c>
      <c r="AD29" s="63" t="e">
        <f>SUMIFS(#REF!,#REF!,$A29,#REF!,"Lead Care Manager") * SUMIFS(#REF!,#REF!,$A29,#REF!, "Lead Care Manager")</f>
        <v>#REF!</v>
      </c>
      <c r="AE29" s="118" t="e">
        <f t="shared" si="1"/>
        <v>#REF!</v>
      </c>
    </row>
    <row r="30" spans="1:31" hidden="1" x14ac:dyDescent="0.25">
      <c r="A30" s="59" t="e">
        <f>IF(#REF!="", "",#REF!)</f>
        <v>#REF!</v>
      </c>
      <c r="B30" s="63" t="e">
        <f>SUMIFS(#REF!,#REF!,$A30,#REF!,"Lead Care Manager") * SUMIFS(#REF!,#REF!,$A30,#REF!, "Lead Care Manager")</f>
        <v>#REF!</v>
      </c>
      <c r="C30" s="63" t="e">
        <f>SUMIFS(#REF!,#REF!,$A30,#REF!,"Lead Care Manager") * SUMIFS(#REF!,#REF!,$A30,#REF!, "Lead Care Manager")</f>
        <v>#REF!</v>
      </c>
      <c r="D30" s="63" t="e">
        <f>SUMIFS(#REF!,#REF!,$A30,#REF!,"Lead Care Manager") * SUMIFS(#REF!,#REF!,$A30,#REF!, "Lead Care Manager")</f>
        <v>#REF!</v>
      </c>
      <c r="E30" s="63" t="e">
        <f>SUMIFS(#REF!,#REF!,$A30,#REF!,"Lead Care Manager") * SUMIFS(#REF!,#REF!,$A30,#REF!, "Lead Care Manager")</f>
        <v>#REF!</v>
      </c>
      <c r="F30" s="63" t="e">
        <f>SUMIFS(#REF!,#REF!,$A30,#REF!,"Lead Care Manager") * SUMIFS(#REF!,#REF!,$A30,#REF!, "Lead Care Manager")</f>
        <v>#REF!</v>
      </c>
      <c r="G30" s="63" t="e">
        <f>SUMIFS(#REF!,#REF!,$A30,#REF!,"Lead Care Manager") * SUMIFS(#REF!,#REF!,$A30,#REF!, "Lead Care Manager")</f>
        <v>#REF!</v>
      </c>
      <c r="H30" s="63" t="e">
        <f>SUMIFS(#REF!,#REF!,$A30,#REF!,"Lead Care Manager") * SUMIFS(#REF!,#REF!,$A30,#REF!, "Lead Care Manager")</f>
        <v>#REF!</v>
      </c>
      <c r="I30" s="63" t="e">
        <f>SUMIFS(#REF!,#REF!,$A30,#REF!,"Lead Care Manager") * SUMIFS(#REF!,#REF!,$A30,#REF!, "Lead Care Manager")</f>
        <v>#REF!</v>
      </c>
      <c r="J30" s="63" t="e">
        <f>SUMIFS(#REF!,#REF!,$A30,#REF!,"Lead Care Manager") * SUMIFS(#REF!,#REF!,$A30,#REF!, "Lead Care Manager")</f>
        <v>#REF!</v>
      </c>
      <c r="K30" s="63" t="e">
        <f>SUMIFS(#REF!,#REF!,$A30,#REF!,"Lead Care Manager") * SUMIFS(#REF!,#REF!,$A30,#REF!, "Lead Care Manager")</f>
        <v>#REF!</v>
      </c>
      <c r="L30" s="63" t="e">
        <f>SUMIFS(#REF!,#REF!,$A30,#REF!,"Lead Care Manager") * SUMIFS(#REF!,#REF!,$A30,#REF!, "Lead Care Manager")</f>
        <v>#REF!</v>
      </c>
      <c r="M30" s="63" t="e">
        <f>SUMIFS(#REF!,#REF!,$A30,#REF!,"Lead Care Manager") * SUMIFS(#REF!,#REF!,$A30,#REF!, "Lead Care Manager")</f>
        <v>#REF!</v>
      </c>
      <c r="N30" s="63" t="e">
        <f>SUMIFS(#REF!,#REF!,$A30,#REF!,"Lead Care Manager") * SUMIFS(#REF!,#REF!,$A30,#REF!, "Lead Care Manager")</f>
        <v>#REF!</v>
      </c>
      <c r="O30" s="63" t="e">
        <f>SUMIFS(#REF!,#REF!,$A30,#REF!,"Lead Care Manager") * SUMIFS(#REF!,#REF!,$A30,#REF!, "Lead Care Manager")</f>
        <v>#REF!</v>
      </c>
      <c r="P30" s="63" t="e">
        <f>SUMIFS(#REF!,#REF!,$A30,#REF!,"Lead Care Manager") * SUMIFS(#REF!,#REF!,$A30,#REF!, "Lead Care Manager")</f>
        <v>#REF!</v>
      </c>
      <c r="Q30" s="63" t="e">
        <f>SUMIFS(#REF!,#REF!,$A30,#REF!,"Lead Care Manager") * SUMIFS(#REF!,#REF!,$A30,#REF!, "Lead Care Manager")</f>
        <v>#REF!</v>
      </c>
      <c r="R30" s="63" t="e">
        <f>SUMIFS(#REF!,#REF!,$A30,#REF!,"Lead Care Manager") * SUMIFS(#REF!,#REF!,$A30,#REF!, "Lead Care Manager")</f>
        <v>#REF!</v>
      </c>
      <c r="S30" s="63" t="e">
        <f>SUMIFS(#REF!,#REF!,$A30,#REF!,"Lead Care Manager") * SUMIFS(#REF!,#REF!,$A30,#REF!, "Lead Care Manager")</f>
        <v>#REF!</v>
      </c>
      <c r="T30" s="63" t="e">
        <f>SUMIFS(#REF!,#REF!,$A30,#REF!,"Lead Care Manager") * SUMIFS(#REF!,#REF!,$A30,#REF!, "Lead Care Manager")</f>
        <v>#REF!</v>
      </c>
      <c r="U30" s="63" t="e">
        <f>SUMIFS(#REF!,#REF!,$A30,#REF!,"Lead Care Manager") * SUMIFS(#REF!,#REF!,$A30,#REF!, "Lead Care Manager")</f>
        <v>#REF!</v>
      </c>
      <c r="V30" s="63" t="e">
        <f>SUMIFS(#REF!,#REF!,$A30,#REF!,"Lead Care Manager") * SUMIFS(#REF!,#REF!,$A30,#REF!, "Lead Care Manager")</f>
        <v>#REF!</v>
      </c>
      <c r="W30" s="63" t="e">
        <f>SUMIFS(#REF!,#REF!,$A30,#REF!,"Lead Care Manager") * SUMIFS(#REF!,#REF!,$A30,#REF!, "Lead Care Manager")</f>
        <v>#REF!</v>
      </c>
      <c r="X30" s="63" t="e">
        <f>SUMIFS(#REF!,#REF!,$A30,#REF!,"Lead Care Manager") * SUMIFS(#REF!,#REF!,$A30,#REF!, "Lead Care Manager")</f>
        <v>#REF!</v>
      </c>
      <c r="Y30" s="63" t="e">
        <f>SUMIFS(#REF!,#REF!,$A30,#REF!,"Lead Care Manager") * SUMIFS(#REF!,#REF!,$A30,#REF!, "Lead Care Manager")</f>
        <v>#REF!</v>
      </c>
      <c r="Z30" s="63" t="e">
        <f>SUMIFS(#REF!,#REF!,$A30,#REF!,"Lead Care Manager") * SUMIFS(#REF!,#REF!,$A30,#REF!, "Lead Care Manager")</f>
        <v>#REF!</v>
      </c>
      <c r="AA30" s="63" t="e">
        <f>SUMIFS(#REF!,#REF!,$A30,#REF!,"Lead Care Manager") * SUMIFS(#REF!,#REF!,$A30,#REF!, "Lead Care Manager")</f>
        <v>#REF!</v>
      </c>
      <c r="AB30" s="63" t="e">
        <f>SUMIFS(#REF!,#REF!,$A30,#REF!,"Lead Care Manager") * SUMIFS(#REF!,#REF!,$A30,#REF!, "Lead Care Manager")</f>
        <v>#REF!</v>
      </c>
      <c r="AC30" s="63" t="e">
        <f>SUMIFS(#REF!,#REF!,$A30,#REF!,"Lead Care Manager") * SUMIFS(#REF!,#REF!,$A30,#REF!, "Lead Care Manager")</f>
        <v>#REF!</v>
      </c>
      <c r="AD30" s="63" t="e">
        <f>SUMIFS(#REF!,#REF!,$A30,#REF!,"Lead Care Manager") * SUMIFS(#REF!,#REF!,$A30,#REF!, "Lead Care Manager")</f>
        <v>#REF!</v>
      </c>
      <c r="AE30" s="118" t="e">
        <f t="shared" si="1"/>
        <v>#REF!</v>
      </c>
    </row>
    <row r="31" spans="1:31" hidden="1" x14ac:dyDescent="0.25">
      <c r="A31" s="59" t="e">
        <f>IF(#REF!="", "",#REF!)</f>
        <v>#REF!</v>
      </c>
      <c r="B31" s="63" t="e">
        <f>SUMIFS(#REF!,#REF!,$A31,#REF!,"Lead Care Manager") * SUMIFS(#REF!,#REF!,$A31,#REF!, "Lead Care Manager")</f>
        <v>#REF!</v>
      </c>
      <c r="C31" s="63" t="e">
        <f>SUMIFS(#REF!,#REF!,$A31,#REF!,"Lead Care Manager") * SUMIFS(#REF!,#REF!,$A31,#REF!, "Lead Care Manager")</f>
        <v>#REF!</v>
      </c>
      <c r="D31" s="63" t="e">
        <f>SUMIFS(#REF!,#REF!,$A31,#REF!,"Lead Care Manager") * SUMIFS(#REF!,#REF!,$A31,#REF!, "Lead Care Manager")</f>
        <v>#REF!</v>
      </c>
      <c r="E31" s="63" t="e">
        <f>SUMIFS(#REF!,#REF!,$A31,#REF!,"Lead Care Manager") * SUMIFS(#REF!,#REF!,$A31,#REF!, "Lead Care Manager")</f>
        <v>#REF!</v>
      </c>
      <c r="F31" s="63" t="e">
        <f>SUMIFS(#REF!,#REF!,$A31,#REF!,"Lead Care Manager") * SUMIFS(#REF!,#REF!,$A31,#REF!, "Lead Care Manager")</f>
        <v>#REF!</v>
      </c>
      <c r="G31" s="63" t="e">
        <f>SUMIFS(#REF!,#REF!,$A31,#REF!,"Lead Care Manager") * SUMIFS(#REF!,#REF!,$A31,#REF!, "Lead Care Manager")</f>
        <v>#REF!</v>
      </c>
      <c r="H31" s="63" t="e">
        <f>SUMIFS(#REF!,#REF!,$A31,#REF!,"Lead Care Manager") * SUMIFS(#REF!,#REF!,$A31,#REF!, "Lead Care Manager")</f>
        <v>#REF!</v>
      </c>
      <c r="I31" s="63" t="e">
        <f>SUMIFS(#REF!,#REF!,$A31,#REF!,"Lead Care Manager") * SUMIFS(#REF!,#REF!,$A31,#REF!, "Lead Care Manager")</f>
        <v>#REF!</v>
      </c>
      <c r="J31" s="63" t="e">
        <f>SUMIFS(#REF!,#REF!,$A31,#REF!,"Lead Care Manager") * SUMIFS(#REF!,#REF!,$A31,#REF!, "Lead Care Manager")</f>
        <v>#REF!</v>
      </c>
      <c r="K31" s="63" t="e">
        <f>SUMIFS(#REF!,#REF!,$A31,#REF!,"Lead Care Manager") * SUMIFS(#REF!,#REF!,$A31,#REF!, "Lead Care Manager")</f>
        <v>#REF!</v>
      </c>
      <c r="L31" s="63" t="e">
        <f>SUMIFS(#REF!,#REF!,$A31,#REF!,"Lead Care Manager") * SUMIFS(#REF!,#REF!,$A31,#REF!, "Lead Care Manager")</f>
        <v>#REF!</v>
      </c>
      <c r="M31" s="63" t="e">
        <f>SUMIFS(#REF!,#REF!,$A31,#REF!,"Lead Care Manager") * SUMIFS(#REF!,#REF!,$A31,#REF!, "Lead Care Manager")</f>
        <v>#REF!</v>
      </c>
      <c r="N31" s="63" t="e">
        <f>SUMIFS(#REF!,#REF!,$A31,#REF!,"Lead Care Manager") * SUMIFS(#REF!,#REF!,$A31,#REF!, "Lead Care Manager")</f>
        <v>#REF!</v>
      </c>
      <c r="O31" s="63" t="e">
        <f>SUMIFS(#REF!,#REF!,$A31,#REF!,"Lead Care Manager") * SUMIFS(#REF!,#REF!,$A31,#REF!, "Lead Care Manager")</f>
        <v>#REF!</v>
      </c>
      <c r="P31" s="63" t="e">
        <f>SUMIFS(#REF!,#REF!,$A31,#REF!,"Lead Care Manager") * SUMIFS(#REF!,#REF!,$A31,#REF!, "Lead Care Manager")</f>
        <v>#REF!</v>
      </c>
      <c r="Q31" s="63" t="e">
        <f>SUMIFS(#REF!,#REF!,$A31,#REF!,"Lead Care Manager") * SUMIFS(#REF!,#REF!,$A31,#REF!, "Lead Care Manager")</f>
        <v>#REF!</v>
      </c>
      <c r="R31" s="63" t="e">
        <f>SUMIFS(#REF!,#REF!,$A31,#REF!,"Lead Care Manager") * SUMIFS(#REF!,#REF!,$A31,#REF!, "Lead Care Manager")</f>
        <v>#REF!</v>
      </c>
      <c r="S31" s="63" t="e">
        <f>SUMIFS(#REF!,#REF!,$A31,#REF!,"Lead Care Manager") * SUMIFS(#REF!,#REF!,$A31,#REF!, "Lead Care Manager")</f>
        <v>#REF!</v>
      </c>
      <c r="T31" s="63" t="e">
        <f>SUMIFS(#REF!,#REF!,$A31,#REF!,"Lead Care Manager") * SUMIFS(#REF!,#REF!,$A31,#REF!, "Lead Care Manager")</f>
        <v>#REF!</v>
      </c>
      <c r="U31" s="63" t="e">
        <f>SUMIFS(#REF!,#REF!,$A31,#REF!,"Lead Care Manager") * SUMIFS(#REF!,#REF!,$A31,#REF!, "Lead Care Manager")</f>
        <v>#REF!</v>
      </c>
      <c r="V31" s="63" t="e">
        <f>SUMIFS(#REF!,#REF!,$A31,#REF!,"Lead Care Manager") * SUMIFS(#REF!,#REF!,$A31,#REF!, "Lead Care Manager")</f>
        <v>#REF!</v>
      </c>
      <c r="W31" s="63" t="e">
        <f>SUMIFS(#REF!,#REF!,$A31,#REF!,"Lead Care Manager") * SUMIFS(#REF!,#REF!,$A31,#REF!, "Lead Care Manager")</f>
        <v>#REF!</v>
      </c>
      <c r="X31" s="63" t="e">
        <f>SUMIFS(#REF!,#REF!,$A31,#REF!,"Lead Care Manager") * SUMIFS(#REF!,#REF!,$A31,#REF!, "Lead Care Manager")</f>
        <v>#REF!</v>
      </c>
      <c r="Y31" s="63" t="e">
        <f>SUMIFS(#REF!,#REF!,$A31,#REF!,"Lead Care Manager") * SUMIFS(#REF!,#REF!,$A31,#REF!, "Lead Care Manager")</f>
        <v>#REF!</v>
      </c>
      <c r="Z31" s="63" t="e">
        <f>SUMIFS(#REF!,#REF!,$A31,#REF!,"Lead Care Manager") * SUMIFS(#REF!,#REF!,$A31,#REF!, "Lead Care Manager")</f>
        <v>#REF!</v>
      </c>
      <c r="AA31" s="63" t="e">
        <f>SUMIFS(#REF!,#REF!,$A31,#REF!,"Lead Care Manager") * SUMIFS(#REF!,#REF!,$A31,#REF!, "Lead Care Manager")</f>
        <v>#REF!</v>
      </c>
      <c r="AB31" s="63" t="e">
        <f>SUMIFS(#REF!,#REF!,$A31,#REF!,"Lead Care Manager") * SUMIFS(#REF!,#REF!,$A31,#REF!, "Lead Care Manager")</f>
        <v>#REF!</v>
      </c>
      <c r="AC31" s="63" t="e">
        <f>SUMIFS(#REF!,#REF!,$A31,#REF!,"Lead Care Manager") * SUMIFS(#REF!,#REF!,$A31,#REF!, "Lead Care Manager")</f>
        <v>#REF!</v>
      </c>
      <c r="AD31" s="63" t="e">
        <f>SUMIFS(#REF!,#REF!,$A31,#REF!,"Lead Care Manager") * SUMIFS(#REF!,#REF!,$A31,#REF!, "Lead Care Manager")</f>
        <v>#REF!</v>
      </c>
      <c r="AE31" s="118" t="e">
        <f t="shared" si="1"/>
        <v>#REF!</v>
      </c>
    </row>
    <row r="32" spans="1:31" hidden="1" x14ac:dyDescent="0.25">
      <c r="A32" s="59" t="e">
        <f>IF(#REF!="", "",#REF!)</f>
        <v>#REF!</v>
      </c>
      <c r="B32" s="63" t="e">
        <f>SUMIFS(#REF!,#REF!,$A32,#REF!,"Lead Care Manager") * SUMIFS(#REF!,#REF!,$A32,#REF!, "Lead Care Manager")</f>
        <v>#REF!</v>
      </c>
      <c r="C32" s="63" t="e">
        <f>SUMIFS(#REF!,#REF!,$A32,#REF!,"Lead Care Manager") * SUMIFS(#REF!,#REF!,$A32,#REF!, "Lead Care Manager")</f>
        <v>#REF!</v>
      </c>
      <c r="D32" s="63" t="e">
        <f>SUMIFS(#REF!,#REF!,$A32,#REF!,"Lead Care Manager") * SUMIFS(#REF!,#REF!,$A32,#REF!, "Lead Care Manager")</f>
        <v>#REF!</v>
      </c>
      <c r="E32" s="63" t="e">
        <f>SUMIFS(#REF!,#REF!,$A32,#REF!,"Lead Care Manager") * SUMIFS(#REF!,#REF!,$A32,#REF!, "Lead Care Manager")</f>
        <v>#REF!</v>
      </c>
      <c r="F32" s="63" t="e">
        <f>SUMIFS(#REF!,#REF!,$A32,#REF!,"Lead Care Manager") * SUMIFS(#REF!,#REF!,$A32,#REF!, "Lead Care Manager")</f>
        <v>#REF!</v>
      </c>
      <c r="G32" s="63" t="e">
        <f>SUMIFS(#REF!,#REF!,$A32,#REF!,"Lead Care Manager") * SUMIFS(#REF!,#REF!,$A32,#REF!, "Lead Care Manager")</f>
        <v>#REF!</v>
      </c>
      <c r="H32" s="63" t="e">
        <f>SUMIFS(#REF!,#REF!,$A32,#REF!,"Lead Care Manager") * SUMIFS(#REF!,#REF!,$A32,#REF!, "Lead Care Manager")</f>
        <v>#REF!</v>
      </c>
      <c r="I32" s="63" t="e">
        <f>SUMIFS(#REF!,#REF!,$A32,#REF!,"Lead Care Manager") * SUMIFS(#REF!,#REF!,$A32,#REF!, "Lead Care Manager")</f>
        <v>#REF!</v>
      </c>
      <c r="J32" s="63" t="e">
        <f>SUMIFS(#REF!,#REF!,$A32,#REF!,"Lead Care Manager") * SUMIFS(#REF!,#REF!,$A32,#REF!, "Lead Care Manager")</f>
        <v>#REF!</v>
      </c>
      <c r="K32" s="63" t="e">
        <f>SUMIFS(#REF!,#REF!,$A32,#REF!,"Lead Care Manager") * SUMIFS(#REF!,#REF!,$A32,#REF!, "Lead Care Manager")</f>
        <v>#REF!</v>
      </c>
      <c r="L32" s="63" t="e">
        <f>SUMIFS(#REF!,#REF!,$A32,#REF!,"Lead Care Manager") * SUMIFS(#REF!,#REF!,$A32,#REF!, "Lead Care Manager")</f>
        <v>#REF!</v>
      </c>
      <c r="M32" s="63" t="e">
        <f>SUMIFS(#REF!,#REF!,$A32,#REF!,"Lead Care Manager") * SUMIFS(#REF!,#REF!,$A32,#REF!, "Lead Care Manager")</f>
        <v>#REF!</v>
      </c>
      <c r="N32" s="63" t="e">
        <f>SUMIFS(#REF!,#REF!,$A32,#REF!,"Lead Care Manager") * SUMIFS(#REF!,#REF!,$A32,#REF!, "Lead Care Manager")</f>
        <v>#REF!</v>
      </c>
      <c r="O32" s="63" t="e">
        <f>SUMIFS(#REF!,#REF!,$A32,#REF!,"Lead Care Manager") * SUMIFS(#REF!,#REF!,$A32,#REF!, "Lead Care Manager")</f>
        <v>#REF!</v>
      </c>
      <c r="P32" s="63" t="e">
        <f>SUMIFS(#REF!,#REF!,$A32,#REF!,"Lead Care Manager") * SUMIFS(#REF!,#REF!,$A32,#REF!, "Lead Care Manager")</f>
        <v>#REF!</v>
      </c>
      <c r="Q32" s="63" t="e">
        <f>SUMIFS(#REF!,#REF!,$A32,#REF!,"Lead Care Manager") * SUMIFS(#REF!,#REF!,$A32,#REF!, "Lead Care Manager")</f>
        <v>#REF!</v>
      </c>
      <c r="R32" s="63" t="e">
        <f>SUMIFS(#REF!,#REF!,$A32,#REF!,"Lead Care Manager") * SUMIFS(#REF!,#REF!,$A32,#REF!, "Lead Care Manager")</f>
        <v>#REF!</v>
      </c>
      <c r="S32" s="63" t="e">
        <f>SUMIFS(#REF!,#REF!,$A32,#REF!,"Lead Care Manager") * SUMIFS(#REF!,#REF!,$A32,#REF!, "Lead Care Manager")</f>
        <v>#REF!</v>
      </c>
      <c r="T32" s="63" t="e">
        <f>SUMIFS(#REF!,#REF!,$A32,#REF!,"Lead Care Manager") * SUMIFS(#REF!,#REF!,$A32,#REF!, "Lead Care Manager")</f>
        <v>#REF!</v>
      </c>
      <c r="U32" s="63" t="e">
        <f>SUMIFS(#REF!,#REF!,$A32,#REF!,"Lead Care Manager") * SUMIFS(#REF!,#REF!,$A32,#REF!, "Lead Care Manager")</f>
        <v>#REF!</v>
      </c>
      <c r="V32" s="63" t="e">
        <f>SUMIFS(#REF!,#REF!,$A32,#REF!,"Lead Care Manager") * SUMIFS(#REF!,#REF!,$A32,#REF!, "Lead Care Manager")</f>
        <v>#REF!</v>
      </c>
      <c r="W32" s="63" t="e">
        <f>SUMIFS(#REF!,#REF!,$A32,#REF!,"Lead Care Manager") * SUMIFS(#REF!,#REF!,$A32,#REF!, "Lead Care Manager")</f>
        <v>#REF!</v>
      </c>
      <c r="X32" s="63" t="e">
        <f>SUMIFS(#REF!,#REF!,$A32,#REF!,"Lead Care Manager") * SUMIFS(#REF!,#REF!,$A32,#REF!, "Lead Care Manager")</f>
        <v>#REF!</v>
      </c>
      <c r="Y32" s="63" t="e">
        <f>SUMIFS(#REF!,#REF!,$A32,#REF!,"Lead Care Manager") * SUMIFS(#REF!,#REF!,$A32,#REF!, "Lead Care Manager")</f>
        <v>#REF!</v>
      </c>
      <c r="Z32" s="63" t="e">
        <f>SUMIFS(#REF!,#REF!,$A32,#REF!,"Lead Care Manager") * SUMIFS(#REF!,#REF!,$A32,#REF!, "Lead Care Manager")</f>
        <v>#REF!</v>
      </c>
      <c r="AA32" s="63" t="e">
        <f>SUMIFS(#REF!,#REF!,$A32,#REF!,"Lead Care Manager") * SUMIFS(#REF!,#REF!,$A32,#REF!, "Lead Care Manager")</f>
        <v>#REF!</v>
      </c>
      <c r="AB32" s="63" t="e">
        <f>SUMIFS(#REF!,#REF!,$A32,#REF!,"Lead Care Manager") * SUMIFS(#REF!,#REF!,$A32,#REF!, "Lead Care Manager")</f>
        <v>#REF!</v>
      </c>
      <c r="AC32" s="63" t="e">
        <f>SUMIFS(#REF!,#REF!,$A32,#REF!,"Lead Care Manager") * SUMIFS(#REF!,#REF!,$A32,#REF!, "Lead Care Manager")</f>
        <v>#REF!</v>
      </c>
      <c r="AD32" s="63" t="e">
        <f>SUMIFS(#REF!,#REF!,$A32,#REF!,"Lead Care Manager") * SUMIFS(#REF!,#REF!,$A32,#REF!, "Lead Care Manager")</f>
        <v>#REF!</v>
      </c>
      <c r="AE32" s="118" t="e">
        <f t="shared" si="1"/>
        <v>#REF!</v>
      </c>
    </row>
    <row r="33" spans="1:31" hidden="1" x14ac:dyDescent="0.25">
      <c r="A33" s="59" t="e">
        <f>IF(#REF!="", "",#REF!)</f>
        <v>#REF!</v>
      </c>
      <c r="B33" s="63" t="e">
        <f>SUMIFS(#REF!,#REF!,$A33,#REF!,"Lead Care Manager") * SUMIFS(#REF!,#REF!,$A33,#REF!, "Lead Care Manager")</f>
        <v>#REF!</v>
      </c>
      <c r="C33" s="63" t="e">
        <f>SUMIFS(#REF!,#REF!,$A33,#REF!,"Lead Care Manager") * SUMIFS(#REF!,#REF!,$A33,#REF!, "Lead Care Manager")</f>
        <v>#REF!</v>
      </c>
      <c r="D33" s="63" t="e">
        <f>SUMIFS(#REF!,#REF!,$A33,#REF!,"Lead Care Manager") * SUMIFS(#REF!,#REF!,$A33,#REF!, "Lead Care Manager")</f>
        <v>#REF!</v>
      </c>
      <c r="E33" s="63" t="e">
        <f>SUMIFS(#REF!,#REF!,$A33,#REF!,"Lead Care Manager") * SUMIFS(#REF!,#REF!,$A33,#REF!, "Lead Care Manager")</f>
        <v>#REF!</v>
      </c>
      <c r="F33" s="63" t="e">
        <f>SUMIFS(#REF!,#REF!,$A33,#REF!,"Lead Care Manager") * SUMIFS(#REF!,#REF!,$A33,#REF!, "Lead Care Manager")</f>
        <v>#REF!</v>
      </c>
      <c r="G33" s="63" t="e">
        <f>SUMIFS(#REF!,#REF!,$A33,#REF!,"Lead Care Manager") * SUMIFS(#REF!,#REF!,$A33,#REF!, "Lead Care Manager")</f>
        <v>#REF!</v>
      </c>
      <c r="H33" s="63" t="e">
        <f>SUMIFS(#REF!,#REF!,$A33,#REF!,"Lead Care Manager") * SUMIFS(#REF!,#REF!,$A33,#REF!, "Lead Care Manager")</f>
        <v>#REF!</v>
      </c>
      <c r="I33" s="63" t="e">
        <f>SUMIFS(#REF!,#REF!,$A33,#REF!,"Lead Care Manager") * SUMIFS(#REF!,#REF!,$A33,#REF!, "Lead Care Manager")</f>
        <v>#REF!</v>
      </c>
      <c r="J33" s="63" t="e">
        <f>SUMIFS(#REF!,#REF!,$A33,#REF!,"Lead Care Manager") * SUMIFS(#REF!,#REF!,$A33,#REF!, "Lead Care Manager")</f>
        <v>#REF!</v>
      </c>
      <c r="K33" s="63" t="e">
        <f>SUMIFS(#REF!,#REF!,$A33,#REF!,"Lead Care Manager") * SUMIFS(#REF!,#REF!,$A33,#REF!, "Lead Care Manager")</f>
        <v>#REF!</v>
      </c>
      <c r="L33" s="63" t="e">
        <f>SUMIFS(#REF!,#REF!,$A33,#REF!,"Lead Care Manager") * SUMIFS(#REF!,#REF!,$A33,#REF!, "Lead Care Manager")</f>
        <v>#REF!</v>
      </c>
      <c r="M33" s="63" t="e">
        <f>SUMIFS(#REF!,#REF!,$A33,#REF!,"Lead Care Manager") * SUMIFS(#REF!,#REF!,$A33,#REF!, "Lead Care Manager")</f>
        <v>#REF!</v>
      </c>
      <c r="N33" s="63" t="e">
        <f>SUMIFS(#REF!,#REF!,$A33,#REF!,"Lead Care Manager") * SUMIFS(#REF!,#REF!,$A33,#REF!, "Lead Care Manager")</f>
        <v>#REF!</v>
      </c>
      <c r="O33" s="63" t="e">
        <f>SUMIFS(#REF!,#REF!,$A33,#REF!,"Lead Care Manager") * SUMIFS(#REF!,#REF!,$A33,#REF!, "Lead Care Manager")</f>
        <v>#REF!</v>
      </c>
      <c r="P33" s="63" t="e">
        <f>SUMIFS(#REF!,#REF!,$A33,#REF!,"Lead Care Manager") * SUMIFS(#REF!,#REF!,$A33,#REF!, "Lead Care Manager")</f>
        <v>#REF!</v>
      </c>
      <c r="Q33" s="63" t="e">
        <f>SUMIFS(#REF!,#REF!,$A33,#REF!,"Lead Care Manager") * SUMIFS(#REF!,#REF!,$A33,#REF!, "Lead Care Manager")</f>
        <v>#REF!</v>
      </c>
      <c r="R33" s="63" t="e">
        <f>SUMIFS(#REF!,#REF!,$A33,#REF!,"Lead Care Manager") * SUMIFS(#REF!,#REF!,$A33,#REF!, "Lead Care Manager")</f>
        <v>#REF!</v>
      </c>
      <c r="S33" s="63" t="e">
        <f>SUMIFS(#REF!,#REF!,$A33,#REF!,"Lead Care Manager") * SUMIFS(#REF!,#REF!,$A33,#REF!, "Lead Care Manager")</f>
        <v>#REF!</v>
      </c>
      <c r="T33" s="63" t="e">
        <f>SUMIFS(#REF!,#REF!,$A33,#REF!,"Lead Care Manager") * SUMIFS(#REF!,#REF!,$A33,#REF!, "Lead Care Manager")</f>
        <v>#REF!</v>
      </c>
      <c r="U33" s="63" t="e">
        <f>SUMIFS(#REF!,#REF!,$A33,#REF!,"Lead Care Manager") * SUMIFS(#REF!,#REF!,$A33,#REF!, "Lead Care Manager")</f>
        <v>#REF!</v>
      </c>
      <c r="V33" s="63" t="e">
        <f>SUMIFS(#REF!,#REF!,$A33,#REF!,"Lead Care Manager") * SUMIFS(#REF!,#REF!,$A33,#REF!, "Lead Care Manager")</f>
        <v>#REF!</v>
      </c>
      <c r="W33" s="63" t="e">
        <f>SUMIFS(#REF!,#REF!,$A33,#REF!,"Lead Care Manager") * SUMIFS(#REF!,#REF!,$A33,#REF!, "Lead Care Manager")</f>
        <v>#REF!</v>
      </c>
      <c r="X33" s="63" t="e">
        <f>SUMIFS(#REF!,#REF!,$A33,#REF!,"Lead Care Manager") * SUMIFS(#REF!,#REF!,$A33,#REF!, "Lead Care Manager")</f>
        <v>#REF!</v>
      </c>
      <c r="Y33" s="63" t="e">
        <f>SUMIFS(#REF!,#REF!,$A33,#REF!,"Lead Care Manager") * SUMIFS(#REF!,#REF!,$A33,#REF!, "Lead Care Manager")</f>
        <v>#REF!</v>
      </c>
      <c r="Z33" s="63" t="e">
        <f>SUMIFS(#REF!,#REF!,$A33,#REF!,"Lead Care Manager") * SUMIFS(#REF!,#REF!,$A33,#REF!, "Lead Care Manager")</f>
        <v>#REF!</v>
      </c>
      <c r="AA33" s="63" t="e">
        <f>SUMIFS(#REF!,#REF!,$A33,#REF!,"Lead Care Manager") * SUMIFS(#REF!,#REF!,$A33,#REF!, "Lead Care Manager")</f>
        <v>#REF!</v>
      </c>
      <c r="AB33" s="63" t="e">
        <f>SUMIFS(#REF!,#REF!,$A33,#REF!,"Lead Care Manager") * SUMIFS(#REF!,#REF!,$A33,#REF!, "Lead Care Manager")</f>
        <v>#REF!</v>
      </c>
      <c r="AC33" s="63" t="e">
        <f>SUMIFS(#REF!,#REF!,$A33,#REF!,"Lead Care Manager") * SUMIFS(#REF!,#REF!,$A33,#REF!, "Lead Care Manager")</f>
        <v>#REF!</v>
      </c>
      <c r="AD33" s="63" t="e">
        <f>SUMIFS(#REF!,#REF!,$A33,#REF!,"Lead Care Manager") * SUMIFS(#REF!,#REF!,$A33,#REF!, "Lead Care Manager")</f>
        <v>#REF!</v>
      </c>
      <c r="AE33" s="118" t="e">
        <f t="shared" si="1"/>
        <v>#REF!</v>
      </c>
    </row>
    <row r="34" spans="1:31" hidden="1" x14ac:dyDescent="0.25">
      <c r="A34" s="59" t="e">
        <f>IF(#REF!="", "",#REF!)</f>
        <v>#REF!</v>
      </c>
      <c r="B34" s="63" t="e">
        <f>SUMIFS(#REF!,#REF!,$A34,#REF!,"Lead Care Manager") * SUMIFS(#REF!,#REF!,$A34,#REF!, "Lead Care Manager")</f>
        <v>#REF!</v>
      </c>
      <c r="C34" s="63" t="e">
        <f>SUMIFS(#REF!,#REF!,$A34,#REF!,"Lead Care Manager") * SUMIFS(#REF!,#REF!,$A34,#REF!, "Lead Care Manager")</f>
        <v>#REF!</v>
      </c>
      <c r="D34" s="63" t="e">
        <f>SUMIFS(#REF!,#REF!,$A34,#REF!,"Lead Care Manager") * SUMIFS(#REF!,#REF!,$A34,#REF!, "Lead Care Manager")</f>
        <v>#REF!</v>
      </c>
      <c r="E34" s="63" t="e">
        <f>SUMIFS(#REF!,#REF!,$A34,#REF!,"Lead Care Manager") * SUMIFS(#REF!,#REF!,$A34,#REF!, "Lead Care Manager")</f>
        <v>#REF!</v>
      </c>
      <c r="F34" s="63" t="e">
        <f>SUMIFS(#REF!,#REF!,$A34,#REF!,"Lead Care Manager") * SUMIFS(#REF!,#REF!,$A34,#REF!, "Lead Care Manager")</f>
        <v>#REF!</v>
      </c>
      <c r="G34" s="63" t="e">
        <f>SUMIFS(#REF!,#REF!,$A34,#REF!,"Lead Care Manager") * SUMIFS(#REF!,#REF!,$A34,#REF!, "Lead Care Manager")</f>
        <v>#REF!</v>
      </c>
      <c r="H34" s="63" t="e">
        <f>SUMIFS(#REF!,#REF!,$A34,#REF!,"Lead Care Manager") * SUMIFS(#REF!,#REF!,$A34,#REF!, "Lead Care Manager")</f>
        <v>#REF!</v>
      </c>
      <c r="I34" s="63" t="e">
        <f>SUMIFS(#REF!,#REF!,$A34,#REF!,"Lead Care Manager") * SUMIFS(#REF!,#REF!,$A34,#REF!, "Lead Care Manager")</f>
        <v>#REF!</v>
      </c>
      <c r="J34" s="63" t="e">
        <f>SUMIFS(#REF!,#REF!,$A34,#REF!,"Lead Care Manager") * SUMIFS(#REF!,#REF!,$A34,#REF!, "Lead Care Manager")</f>
        <v>#REF!</v>
      </c>
      <c r="K34" s="63" t="e">
        <f>SUMIFS(#REF!,#REF!,$A34,#REF!,"Lead Care Manager") * SUMIFS(#REF!,#REF!,$A34,#REF!, "Lead Care Manager")</f>
        <v>#REF!</v>
      </c>
      <c r="L34" s="63" t="e">
        <f>SUMIFS(#REF!,#REF!,$A34,#REF!,"Lead Care Manager") * SUMIFS(#REF!,#REF!,$A34,#REF!, "Lead Care Manager")</f>
        <v>#REF!</v>
      </c>
      <c r="M34" s="63" t="e">
        <f>SUMIFS(#REF!,#REF!,$A34,#REF!,"Lead Care Manager") * SUMIFS(#REF!,#REF!,$A34,#REF!, "Lead Care Manager")</f>
        <v>#REF!</v>
      </c>
      <c r="N34" s="63" t="e">
        <f>SUMIFS(#REF!,#REF!,$A34,#REF!,"Lead Care Manager") * SUMIFS(#REF!,#REF!,$A34,#REF!, "Lead Care Manager")</f>
        <v>#REF!</v>
      </c>
      <c r="O34" s="63" t="e">
        <f>SUMIFS(#REF!,#REF!,$A34,#REF!,"Lead Care Manager") * SUMIFS(#REF!,#REF!,$A34,#REF!, "Lead Care Manager")</f>
        <v>#REF!</v>
      </c>
      <c r="P34" s="63" t="e">
        <f>SUMIFS(#REF!,#REF!,$A34,#REF!,"Lead Care Manager") * SUMIFS(#REF!,#REF!,$A34,#REF!, "Lead Care Manager")</f>
        <v>#REF!</v>
      </c>
      <c r="Q34" s="63" t="e">
        <f>SUMIFS(#REF!,#REF!,$A34,#REF!,"Lead Care Manager") * SUMIFS(#REF!,#REF!,$A34,#REF!, "Lead Care Manager")</f>
        <v>#REF!</v>
      </c>
      <c r="R34" s="63" t="e">
        <f>SUMIFS(#REF!,#REF!,$A34,#REF!,"Lead Care Manager") * SUMIFS(#REF!,#REF!,$A34,#REF!, "Lead Care Manager")</f>
        <v>#REF!</v>
      </c>
      <c r="S34" s="63" t="e">
        <f>SUMIFS(#REF!,#REF!,$A34,#REF!,"Lead Care Manager") * SUMIFS(#REF!,#REF!,$A34,#REF!, "Lead Care Manager")</f>
        <v>#REF!</v>
      </c>
      <c r="T34" s="63" t="e">
        <f>SUMIFS(#REF!,#REF!,$A34,#REF!,"Lead Care Manager") * SUMIFS(#REF!,#REF!,$A34,#REF!, "Lead Care Manager")</f>
        <v>#REF!</v>
      </c>
      <c r="U34" s="63" t="e">
        <f>SUMIFS(#REF!,#REF!,$A34,#REF!,"Lead Care Manager") * SUMIFS(#REF!,#REF!,$A34,#REF!, "Lead Care Manager")</f>
        <v>#REF!</v>
      </c>
      <c r="V34" s="63" t="e">
        <f>SUMIFS(#REF!,#REF!,$A34,#REF!,"Lead Care Manager") * SUMIFS(#REF!,#REF!,$A34,#REF!, "Lead Care Manager")</f>
        <v>#REF!</v>
      </c>
      <c r="W34" s="63" t="e">
        <f>SUMIFS(#REF!,#REF!,$A34,#REF!,"Lead Care Manager") * SUMIFS(#REF!,#REF!,$A34,#REF!, "Lead Care Manager")</f>
        <v>#REF!</v>
      </c>
      <c r="X34" s="63" t="e">
        <f>SUMIFS(#REF!,#REF!,$A34,#REF!,"Lead Care Manager") * SUMIFS(#REF!,#REF!,$A34,#REF!, "Lead Care Manager")</f>
        <v>#REF!</v>
      </c>
      <c r="Y34" s="63" t="e">
        <f>SUMIFS(#REF!,#REF!,$A34,#REF!,"Lead Care Manager") * SUMIFS(#REF!,#REF!,$A34,#REF!, "Lead Care Manager")</f>
        <v>#REF!</v>
      </c>
      <c r="Z34" s="63" t="e">
        <f>SUMIFS(#REF!,#REF!,$A34,#REF!,"Lead Care Manager") * SUMIFS(#REF!,#REF!,$A34,#REF!, "Lead Care Manager")</f>
        <v>#REF!</v>
      </c>
      <c r="AA34" s="63" t="e">
        <f>SUMIFS(#REF!,#REF!,$A34,#REF!,"Lead Care Manager") * SUMIFS(#REF!,#REF!,$A34,#REF!, "Lead Care Manager")</f>
        <v>#REF!</v>
      </c>
      <c r="AB34" s="63" t="e">
        <f>SUMIFS(#REF!,#REF!,$A34,#REF!,"Lead Care Manager") * SUMIFS(#REF!,#REF!,$A34,#REF!, "Lead Care Manager")</f>
        <v>#REF!</v>
      </c>
      <c r="AC34" s="63" t="e">
        <f>SUMIFS(#REF!,#REF!,$A34,#REF!,"Lead Care Manager") * SUMIFS(#REF!,#REF!,$A34,#REF!, "Lead Care Manager")</f>
        <v>#REF!</v>
      </c>
      <c r="AD34" s="63" t="e">
        <f>SUMIFS(#REF!,#REF!,$A34,#REF!,"Lead Care Manager") * SUMIFS(#REF!,#REF!,$A34,#REF!, "Lead Care Manager")</f>
        <v>#REF!</v>
      </c>
      <c r="AE34" s="118" t="e">
        <f t="shared" si="1"/>
        <v>#REF!</v>
      </c>
    </row>
    <row r="35" spans="1:31" hidden="1" x14ac:dyDescent="0.25">
      <c r="A35" s="59" t="e">
        <f>IF(#REF!="", "",#REF!)</f>
        <v>#REF!</v>
      </c>
      <c r="B35" s="63" t="e">
        <f>SUMIFS(#REF!,#REF!,$A35,#REF!,"Lead Care Manager") * SUMIFS(#REF!,#REF!,$A35,#REF!, "Lead Care Manager")</f>
        <v>#REF!</v>
      </c>
      <c r="C35" s="63" t="e">
        <f>SUMIFS(#REF!,#REF!,$A35,#REF!,"Lead Care Manager") * SUMIFS(#REF!,#REF!,$A35,#REF!, "Lead Care Manager")</f>
        <v>#REF!</v>
      </c>
      <c r="D35" s="63" t="e">
        <f>SUMIFS(#REF!,#REF!,$A35,#REF!,"Lead Care Manager") * SUMIFS(#REF!,#REF!,$A35,#REF!, "Lead Care Manager")</f>
        <v>#REF!</v>
      </c>
      <c r="E35" s="63" t="e">
        <f>SUMIFS(#REF!,#REF!,$A35,#REF!,"Lead Care Manager") * SUMIFS(#REF!,#REF!,$A35,#REF!, "Lead Care Manager")</f>
        <v>#REF!</v>
      </c>
      <c r="F35" s="63" t="e">
        <f>SUMIFS(#REF!,#REF!,$A35,#REF!,"Lead Care Manager") * SUMIFS(#REF!,#REF!,$A35,#REF!, "Lead Care Manager")</f>
        <v>#REF!</v>
      </c>
      <c r="G35" s="63" t="e">
        <f>SUMIFS(#REF!,#REF!,$A35,#REF!,"Lead Care Manager") * SUMIFS(#REF!,#REF!,$A35,#REF!, "Lead Care Manager")</f>
        <v>#REF!</v>
      </c>
      <c r="H35" s="63" t="e">
        <f>SUMIFS(#REF!,#REF!,$A35,#REF!,"Lead Care Manager") * SUMIFS(#REF!,#REF!,$A35,#REF!, "Lead Care Manager")</f>
        <v>#REF!</v>
      </c>
      <c r="I35" s="63" t="e">
        <f>SUMIFS(#REF!,#REF!,$A35,#REF!,"Lead Care Manager") * SUMIFS(#REF!,#REF!,$A35,#REF!, "Lead Care Manager")</f>
        <v>#REF!</v>
      </c>
      <c r="J35" s="63" t="e">
        <f>SUMIFS(#REF!,#REF!,$A35,#REF!,"Lead Care Manager") * SUMIFS(#REF!,#REF!,$A35,#REF!, "Lead Care Manager")</f>
        <v>#REF!</v>
      </c>
      <c r="K35" s="63" t="e">
        <f>SUMIFS(#REF!,#REF!,$A35,#REF!,"Lead Care Manager") * SUMIFS(#REF!,#REF!,$A35,#REF!, "Lead Care Manager")</f>
        <v>#REF!</v>
      </c>
      <c r="L35" s="63" t="e">
        <f>SUMIFS(#REF!,#REF!,$A35,#REF!,"Lead Care Manager") * SUMIFS(#REF!,#REF!,$A35,#REF!, "Lead Care Manager")</f>
        <v>#REF!</v>
      </c>
      <c r="M35" s="63" t="e">
        <f>SUMIFS(#REF!,#REF!,$A35,#REF!,"Lead Care Manager") * SUMIFS(#REF!,#REF!,$A35,#REF!, "Lead Care Manager")</f>
        <v>#REF!</v>
      </c>
      <c r="N35" s="63" t="e">
        <f>SUMIFS(#REF!,#REF!,$A35,#REF!,"Lead Care Manager") * SUMIFS(#REF!,#REF!,$A35,#REF!, "Lead Care Manager")</f>
        <v>#REF!</v>
      </c>
      <c r="O35" s="63" t="e">
        <f>SUMIFS(#REF!,#REF!,$A35,#REF!,"Lead Care Manager") * SUMIFS(#REF!,#REF!,$A35,#REF!, "Lead Care Manager")</f>
        <v>#REF!</v>
      </c>
      <c r="P35" s="63" t="e">
        <f>SUMIFS(#REF!,#REF!,$A35,#REF!,"Lead Care Manager") * SUMIFS(#REF!,#REF!,$A35,#REF!, "Lead Care Manager")</f>
        <v>#REF!</v>
      </c>
      <c r="Q35" s="63" t="e">
        <f>SUMIFS(#REF!,#REF!,$A35,#REF!,"Lead Care Manager") * SUMIFS(#REF!,#REF!,$A35,#REF!, "Lead Care Manager")</f>
        <v>#REF!</v>
      </c>
      <c r="R35" s="63" t="e">
        <f>SUMIFS(#REF!,#REF!,$A35,#REF!,"Lead Care Manager") * SUMIFS(#REF!,#REF!,$A35,#REF!, "Lead Care Manager")</f>
        <v>#REF!</v>
      </c>
      <c r="S35" s="63" t="e">
        <f>SUMIFS(#REF!,#REF!,$A35,#REF!,"Lead Care Manager") * SUMIFS(#REF!,#REF!,$A35,#REF!, "Lead Care Manager")</f>
        <v>#REF!</v>
      </c>
      <c r="T35" s="63" t="e">
        <f>SUMIFS(#REF!,#REF!,$A35,#REF!,"Lead Care Manager") * SUMIFS(#REF!,#REF!,$A35,#REF!, "Lead Care Manager")</f>
        <v>#REF!</v>
      </c>
      <c r="U35" s="63" t="e">
        <f>SUMIFS(#REF!,#REF!,$A35,#REF!,"Lead Care Manager") * SUMIFS(#REF!,#REF!,$A35,#REF!, "Lead Care Manager")</f>
        <v>#REF!</v>
      </c>
      <c r="V35" s="63" t="e">
        <f>SUMIFS(#REF!,#REF!,$A35,#REF!,"Lead Care Manager") * SUMIFS(#REF!,#REF!,$A35,#REF!, "Lead Care Manager")</f>
        <v>#REF!</v>
      </c>
      <c r="W35" s="63" t="e">
        <f>SUMIFS(#REF!,#REF!,$A35,#REF!,"Lead Care Manager") * SUMIFS(#REF!,#REF!,$A35,#REF!, "Lead Care Manager")</f>
        <v>#REF!</v>
      </c>
      <c r="X35" s="63" t="e">
        <f>SUMIFS(#REF!,#REF!,$A35,#REF!,"Lead Care Manager") * SUMIFS(#REF!,#REF!,$A35,#REF!, "Lead Care Manager")</f>
        <v>#REF!</v>
      </c>
      <c r="Y35" s="63" t="e">
        <f>SUMIFS(#REF!,#REF!,$A35,#REF!,"Lead Care Manager") * SUMIFS(#REF!,#REF!,$A35,#REF!, "Lead Care Manager")</f>
        <v>#REF!</v>
      </c>
      <c r="Z35" s="63" t="e">
        <f>SUMIFS(#REF!,#REF!,$A35,#REF!,"Lead Care Manager") * SUMIFS(#REF!,#REF!,$A35,#REF!, "Lead Care Manager")</f>
        <v>#REF!</v>
      </c>
      <c r="AA35" s="63" t="e">
        <f>SUMIFS(#REF!,#REF!,$A35,#REF!,"Lead Care Manager") * SUMIFS(#REF!,#REF!,$A35,#REF!, "Lead Care Manager")</f>
        <v>#REF!</v>
      </c>
      <c r="AB35" s="63" t="e">
        <f>SUMIFS(#REF!,#REF!,$A35,#REF!,"Lead Care Manager") * SUMIFS(#REF!,#REF!,$A35,#REF!, "Lead Care Manager")</f>
        <v>#REF!</v>
      </c>
      <c r="AC35" s="63" t="e">
        <f>SUMIFS(#REF!,#REF!,$A35,#REF!,"Lead Care Manager") * SUMIFS(#REF!,#REF!,$A35,#REF!, "Lead Care Manager")</f>
        <v>#REF!</v>
      </c>
      <c r="AD35" s="63" t="e">
        <f>SUMIFS(#REF!,#REF!,$A35,#REF!,"Lead Care Manager") * SUMIFS(#REF!,#REF!,$A35,#REF!, "Lead Care Manager")</f>
        <v>#REF!</v>
      </c>
      <c r="AE35" s="118" t="e">
        <f t="shared" si="1"/>
        <v>#REF!</v>
      </c>
    </row>
    <row r="36" spans="1:31" hidden="1" x14ac:dyDescent="0.25">
      <c r="A36" s="59" t="e">
        <f>IF(#REF!="", "",#REF!)</f>
        <v>#REF!</v>
      </c>
      <c r="B36" s="63" t="e">
        <f>SUMIFS(#REF!,#REF!,$A36,#REF!,"Lead Care Manager") * SUMIFS(#REF!,#REF!,$A36,#REF!, "Lead Care Manager")</f>
        <v>#REF!</v>
      </c>
      <c r="C36" s="63" t="e">
        <f>SUMIFS(#REF!,#REF!,$A36,#REF!,"Lead Care Manager") * SUMIFS(#REF!,#REF!,$A36,#REF!, "Lead Care Manager")</f>
        <v>#REF!</v>
      </c>
      <c r="D36" s="63" t="e">
        <f>SUMIFS(#REF!,#REF!,$A36,#REF!,"Lead Care Manager") * SUMIFS(#REF!,#REF!,$A36,#REF!, "Lead Care Manager")</f>
        <v>#REF!</v>
      </c>
      <c r="E36" s="63" t="e">
        <f>SUMIFS(#REF!,#REF!,$A36,#REF!,"Lead Care Manager") * SUMIFS(#REF!,#REF!,$A36,#REF!, "Lead Care Manager")</f>
        <v>#REF!</v>
      </c>
      <c r="F36" s="63" t="e">
        <f>SUMIFS(#REF!,#REF!,$A36,#REF!,"Lead Care Manager") * SUMIFS(#REF!,#REF!,$A36,#REF!, "Lead Care Manager")</f>
        <v>#REF!</v>
      </c>
      <c r="G36" s="63" t="e">
        <f>SUMIFS(#REF!,#REF!,$A36,#REF!,"Lead Care Manager") * SUMIFS(#REF!,#REF!,$A36,#REF!, "Lead Care Manager")</f>
        <v>#REF!</v>
      </c>
      <c r="H36" s="63" t="e">
        <f>SUMIFS(#REF!,#REF!,$A36,#REF!,"Lead Care Manager") * SUMIFS(#REF!,#REF!,$A36,#REF!, "Lead Care Manager")</f>
        <v>#REF!</v>
      </c>
      <c r="I36" s="63" t="e">
        <f>SUMIFS(#REF!,#REF!,$A36,#REF!,"Lead Care Manager") * SUMIFS(#REF!,#REF!,$A36,#REF!, "Lead Care Manager")</f>
        <v>#REF!</v>
      </c>
      <c r="J36" s="63" t="e">
        <f>SUMIFS(#REF!,#REF!,$A36,#REF!,"Lead Care Manager") * SUMIFS(#REF!,#REF!,$A36,#REF!, "Lead Care Manager")</f>
        <v>#REF!</v>
      </c>
      <c r="K36" s="63" t="e">
        <f>SUMIFS(#REF!,#REF!,$A36,#REF!,"Lead Care Manager") * SUMIFS(#REF!,#REF!,$A36,#REF!, "Lead Care Manager")</f>
        <v>#REF!</v>
      </c>
      <c r="L36" s="63" t="e">
        <f>SUMIFS(#REF!,#REF!,$A36,#REF!,"Lead Care Manager") * SUMIFS(#REF!,#REF!,$A36,#REF!, "Lead Care Manager")</f>
        <v>#REF!</v>
      </c>
      <c r="M36" s="63" t="e">
        <f>SUMIFS(#REF!,#REF!,$A36,#REF!,"Lead Care Manager") * SUMIFS(#REF!,#REF!,$A36,#REF!, "Lead Care Manager")</f>
        <v>#REF!</v>
      </c>
      <c r="N36" s="63" t="e">
        <f>SUMIFS(#REF!,#REF!,$A36,#REF!,"Lead Care Manager") * SUMIFS(#REF!,#REF!,$A36,#REF!, "Lead Care Manager")</f>
        <v>#REF!</v>
      </c>
      <c r="O36" s="63" t="e">
        <f>SUMIFS(#REF!,#REF!,$A36,#REF!,"Lead Care Manager") * SUMIFS(#REF!,#REF!,$A36,#REF!, "Lead Care Manager")</f>
        <v>#REF!</v>
      </c>
      <c r="P36" s="63" t="e">
        <f>SUMIFS(#REF!,#REF!,$A36,#REF!,"Lead Care Manager") * SUMIFS(#REF!,#REF!,$A36,#REF!, "Lead Care Manager")</f>
        <v>#REF!</v>
      </c>
      <c r="Q36" s="63" t="e">
        <f>SUMIFS(#REF!,#REF!,$A36,#REF!,"Lead Care Manager") * SUMIFS(#REF!,#REF!,$A36,#REF!, "Lead Care Manager")</f>
        <v>#REF!</v>
      </c>
      <c r="R36" s="63" t="e">
        <f>SUMIFS(#REF!,#REF!,$A36,#REF!,"Lead Care Manager") * SUMIFS(#REF!,#REF!,$A36,#REF!, "Lead Care Manager")</f>
        <v>#REF!</v>
      </c>
      <c r="S36" s="63" t="e">
        <f>SUMIFS(#REF!,#REF!,$A36,#REF!,"Lead Care Manager") * SUMIFS(#REF!,#REF!,$A36,#REF!, "Lead Care Manager")</f>
        <v>#REF!</v>
      </c>
      <c r="T36" s="63" t="e">
        <f>SUMIFS(#REF!,#REF!,$A36,#REF!,"Lead Care Manager") * SUMIFS(#REF!,#REF!,$A36,#REF!, "Lead Care Manager")</f>
        <v>#REF!</v>
      </c>
      <c r="U36" s="63" t="e">
        <f>SUMIFS(#REF!,#REF!,$A36,#REF!,"Lead Care Manager") * SUMIFS(#REF!,#REF!,$A36,#REF!, "Lead Care Manager")</f>
        <v>#REF!</v>
      </c>
      <c r="V36" s="63" t="e">
        <f>SUMIFS(#REF!,#REF!,$A36,#REF!,"Lead Care Manager") * SUMIFS(#REF!,#REF!,$A36,#REF!, "Lead Care Manager")</f>
        <v>#REF!</v>
      </c>
      <c r="W36" s="63" t="e">
        <f>SUMIFS(#REF!,#REF!,$A36,#REF!,"Lead Care Manager") * SUMIFS(#REF!,#REF!,$A36,#REF!, "Lead Care Manager")</f>
        <v>#REF!</v>
      </c>
      <c r="X36" s="63" t="e">
        <f>SUMIFS(#REF!,#REF!,$A36,#REF!,"Lead Care Manager") * SUMIFS(#REF!,#REF!,$A36,#REF!, "Lead Care Manager")</f>
        <v>#REF!</v>
      </c>
      <c r="Y36" s="63" t="e">
        <f>SUMIFS(#REF!,#REF!,$A36,#REF!,"Lead Care Manager") * SUMIFS(#REF!,#REF!,$A36,#REF!, "Lead Care Manager")</f>
        <v>#REF!</v>
      </c>
      <c r="Z36" s="63" t="e">
        <f>SUMIFS(#REF!,#REF!,$A36,#REF!,"Lead Care Manager") * SUMIFS(#REF!,#REF!,$A36,#REF!, "Lead Care Manager")</f>
        <v>#REF!</v>
      </c>
      <c r="AA36" s="63" t="e">
        <f>SUMIFS(#REF!,#REF!,$A36,#REF!,"Lead Care Manager") * SUMIFS(#REF!,#REF!,$A36,#REF!, "Lead Care Manager")</f>
        <v>#REF!</v>
      </c>
      <c r="AB36" s="63" t="e">
        <f>SUMIFS(#REF!,#REF!,$A36,#REF!,"Lead Care Manager") * SUMIFS(#REF!,#REF!,$A36,#REF!, "Lead Care Manager")</f>
        <v>#REF!</v>
      </c>
      <c r="AC36" s="63" t="e">
        <f>SUMIFS(#REF!,#REF!,$A36,#REF!,"Lead Care Manager") * SUMIFS(#REF!,#REF!,$A36,#REF!, "Lead Care Manager")</f>
        <v>#REF!</v>
      </c>
      <c r="AD36" s="63" t="e">
        <f>SUMIFS(#REF!,#REF!,$A36,#REF!,"Lead Care Manager") * SUMIFS(#REF!,#REF!,$A36,#REF!, "Lead Care Manager")</f>
        <v>#REF!</v>
      </c>
      <c r="AE36" s="118" t="e">
        <f t="shared" si="1"/>
        <v>#REF!</v>
      </c>
    </row>
    <row r="37" spans="1:31" hidden="1" x14ac:dyDescent="0.25">
      <c r="A37" s="59" t="e">
        <f>IF(#REF!="", "",#REF!)</f>
        <v>#REF!</v>
      </c>
      <c r="B37" s="63" t="e">
        <f>SUMIFS(#REF!,#REF!,$A37,#REF!,"Lead Care Manager") * SUMIFS(#REF!,#REF!,$A37,#REF!, "Lead Care Manager")</f>
        <v>#REF!</v>
      </c>
      <c r="C37" s="63" t="e">
        <f>SUMIFS(#REF!,#REF!,$A37,#REF!,"Lead Care Manager") * SUMIFS(#REF!,#REF!,$A37,#REF!, "Lead Care Manager")</f>
        <v>#REF!</v>
      </c>
      <c r="D37" s="63" t="e">
        <f>SUMIFS(#REF!,#REF!,$A37,#REF!,"Lead Care Manager") * SUMIFS(#REF!,#REF!,$A37,#REF!, "Lead Care Manager")</f>
        <v>#REF!</v>
      </c>
      <c r="E37" s="63" t="e">
        <f>SUMIFS(#REF!,#REF!,$A37,#REF!,"Lead Care Manager") * SUMIFS(#REF!,#REF!,$A37,#REF!, "Lead Care Manager")</f>
        <v>#REF!</v>
      </c>
      <c r="F37" s="63" t="e">
        <f>SUMIFS(#REF!,#REF!,$A37,#REF!,"Lead Care Manager") * SUMIFS(#REF!,#REF!,$A37,#REF!, "Lead Care Manager")</f>
        <v>#REF!</v>
      </c>
      <c r="G37" s="63" t="e">
        <f>SUMIFS(#REF!,#REF!,$A37,#REF!,"Lead Care Manager") * SUMIFS(#REF!,#REF!,$A37,#REF!, "Lead Care Manager")</f>
        <v>#REF!</v>
      </c>
      <c r="H37" s="63" t="e">
        <f>SUMIFS(#REF!,#REF!,$A37,#REF!,"Lead Care Manager") * SUMIFS(#REF!,#REF!,$A37,#REF!, "Lead Care Manager")</f>
        <v>#REF!</v>
      </c>
      <c r="I37" s="63" t="e">
        <f>SUMIFS(#REF!,#REF!,$A37,#REF!,"Lead Care Manager") * SUMIFS(#REF!,#REF!,$A37,#REF!, "Lead Care Manager")</f>
        <v>#REF!</v>
      </c>
      <c r="J37" s="63" t="e">
        <f>SUMIFS(#REF!,#REF!,$A37,#REF!,"Lead Care Manager") * SUMIFS(#REF!,#REF!,$A37,#REF!, "Lead Care Manager")</f>
        <v>#REF!</v>
      </c>
      <c r="K37" s="63" t="e">
        <f>SUMIFS(#REF!,#REF!,$A37,#REF!,"Lead Care Manager") * SUMIFS(#REF!,#REF!,$A37,#REF!, "Lead Care Manager")</f>
        <v>#REF!</v>
      </c>
      <c r="L37" s="63" t="e">
        <f>SUMIFS(#REF!,#REF!,$A37,#REF!,"Lead Care Manager") * SUMIFS(#REF!,#REF!,$A37,#REF!, "Lead Care Manager")</f>
        <v>#REF!</v>
      </c>
      <c r="M37" s="63" t="e">
        <f>SUMIFS(#REF!,#REF!,$A37,#REF!,"Lead Care Manager") * SUMIFS(#REF!,#REF!,$A37,#REF!, "Lead Care Manager")</f>
        <v>#REF!</v>
      </c>
      <c r="N37" s="63" t="e">
        <f>SUMIFS(#REF!,#REF!,$A37,#REF!,"Lead Care Manager") * SUMIFS(#REF!,#REF!,$A37,#REF!, "Lead Care Manager")</f>
        <v>#REF!</v>
      </c>
      <c r="O37" s="63" t="e">
        <f>SUMIFS(#REF!,#REF!,$A37,#REF!,"Lead Care Manager") * SUMIFS(#REF!,#REF!,$A37,#REF!, "Lead Care Manager")</f>
        <v>#REF!</v>
      </c>
      <c r="P37" s="63" t="e">
        <f>SUMIFS(#REF!,#REF!,$A37,#REF!,"Lead Care Manager") * SUMIFS(#REF!,#REF!,$A37,#REF!, "Lead Care Manager")</f>
        <v>#REF!</v>
      </c>
      <c r="Q37" s="63" t="e">
        <f>SUMIFS(#REF!,#REF!,$A37,#REF!,"Lead Care Manager") * SUMIFS(#REF!,#REF!,$A37,#REF!, "Lead Care Manager")</f>
        <v>#REF!</v>
      </c>
      <c r="R37" s="63" t="e">
        <f>SUMIFS(#REF!,#REF!,$A37,#REF!,"Lead Care Manager") * SUMIFS(#REF!,#REF!,$A37,#REF!, "Lead Care Manager")</f>
        <v>#REF!</v>
      </c>
      <c r="S37" s="63" t="e">
        <f>SUMIFS(#REF!,#REF!,$A37,#REF!,"Lead Care Manager") * SUMIFS(#REF!,#REF!,$A37,#REF!, "Lead Care Manager")</f>
        <v>#REF!</v>
      </c>
      <c r="T37" s="63" t="e">
        <f>SUMIFS(#REF!,#REF!,$A37,#REF!,"Lead Care Manager") * SUMIFS(#REF!,#REF!,$A37,#REF!, "Lead Care Manager")</f>
        <v>#REF!</v>
      </c>
      <c r="U37" s="63" t="e">
        <f>SUMIFS(#REF!,#REF!,$A37,#REF!,"Lead Care Manager") * SUMIFS(#REF!,#REF!,$A37,#REF!, "Lead Care Manager")</f>
        <v>#REF!</v>
      </c>
      <c r="V37" s="63" t="e">
        <f>SUMIFS(#REF!,#REF!,$A37,#REF!,"Lead Care Manager") * SUMIFS(#REF!,#REF!,$A37,#REF!, "Lead Care Manager")</f>
        <v>#REF!</v>
      </c>
      <c r="W37" s="63" t="e">
        <f>SUMIFS(#REF!,#REF!,$A37,#REF!,"Lead Care Manager") * SUMIFS(#REF!,#REF!,$A37,#REF!, "Lead Care Manager")</f>
        <v>#REF!</v>
      </c>
      <c r="X37" s="63" t="e">
        <f>SUMIFS(#REF!,#REF!,$A37,#REF!,"Lead Care Manager") * SUMIFS(#REF!,#REF!,$A37,#REF!, "Lead Care Manager")</f>
        <v>#REF!</v>
      </c>
      <c r="Y37" s="63" t="e">
        <f>SUMIFS(#REF!,#REF!,$A37,#REF!,"Lead Care Manager") * SUMIFS(#REF!,#REF!,$A37,#REF!, "Lead Care Manager")</f>
        <v>#REF!</v>
      </c>
      <c r="Z37" s="63" t="e">
        <f>SUMIFS(#REF!,#REF!,$A37,#REF!,"Lead Care Manager") * SUMIFS(#REF!,#REF!,$A37,#REF!, "Lead Care Manager")</f>
        <v>#REF!</v>
      </c>
      <c r="AA37" s="63" t="e">
        <f>SUMIFS(#REF!,#REF!,$A37,#REF!,"Lead Care Manager") * SUMIFS(#REF!,#REF!,$A37,#REF!, "Lead Care Manager")</f>
        <v>#REF!</v>
      </c>
      <c r="AB37" s="63" t="e">
        <f>SUMIFS(#REF!,#REF!,$A37,#REF!,"Lead Care Manager") * SUMIFS(#REF!,#REF!,$A37,#REF!, "Lead Care Manager")</f>
        <v>#REF!</v>
      </c>
      <c r="AC37" s="63" t="e">
        <f>SUMIFS(#REF!,#REF!,$A37,#REF!,"Lead Care Manager") * SUMIFS(#REF!,#REF!,$A37,#REF!, "Lead Care Manager")</f>
        <v>#REF!</v>
      </c>
      <c r="AD37" s="63" t="e">
        <f>SUMIFS(#REF!,#REF!,$A37,#REF!,"Lead Care Manager") * SUMIFS(#REF!,#REF!,$A37,#REF!, "Lead Care Manager")</f>
        <v>#REF!</v>
      </c>
      <c r="AE37" s="118" t="e">
        <f t="shared" si="1"/>
        <v>#REF!</v>
      </c>
    </row>
    <row r="38" spans="1:31" hidden="1" x14ac:dyDescent="0.25">
      <c r="A38" s="59" t="e">
        <f>IF(#REF!="", "",#REF!)</f>
        <v>#REF!</v>
      </c>
      <c r="B38" s="63" t="e">
        <f>SUMIFS(#REF!,#REF!,$A38,#REF!,"Lead Care Manager") * SUMIFS(#REF!,#REF!,$A38,#REF!, "Lead Care Manager")</f>
        <v>#REF!</v>
      </c>
      <c r="C38" s="63" t="e">
        <f>SUMIFS(#REF!,#REF!,$A38,#REF!,"Lead Care Manager") * SUMIFS(#REF!,#REF!,$A38,#REF!, "Lead Care Manager")</f>
        <v>#REF!</v>
      </c>
      <c r="D38" s="63" t="e">
        <f>SUMIFS(#REF!,#REF!,$A38,#REF!,"Lead Care Manager") * SUMIFS(#REF!,#REF!,$A38,#REF!, "Lead Care Manager")</f>
        <v>#REF!</v>
      </c>
      <c r="E38" s="63" t="e">
        <f>SUMIFS(#REF!,#REF!,$A38,#REF!,"Lead Care Manager") * SUMIFS(#REF!,#REF!,$A38,#REF!, "Lead Care Manager")</f>
        <v>#REF!</v>
      </c>
      <c r="F38" s="63" t="e">
        <f>SUMIFS(#REF!,#REF!,$A38,#REF!,"Lead Care Manager") * SUMIFS(#REF!,#REF!,$A38,#REF!, "Lead Care Manager")</f>
        <v>#REF!</v>
      </c>
      <c r="G38" s="63" t="e">
        <f>SUMIFS(#REF!,#REF!,$A38,#REF!,"Lead Care Manager") * SUMIFS(#REF!,#REF!,$A38,#REF!, "Lead Care Manager")</f>
        <v>#REF!</v>
      </c>
      <c r="H38" s="63" t="e">
        <f>SUMIFS(#REF!,#REF!,$A38,#REF!,"Lead Care Manager") * SUMIFS(#REF!,#REF!,$A38,#REF!, "Lead Care Manager")</f>
        <v>#REF!</v>
      </c>
      <c r="I38" s="63" t="e">
        <f>SUMIFS(#REF!,#REF!,$A38,#REF!,"Lead Care Manager") * SUMIFS(#REF!,#REF!,$A38,#REF!, "Lead Care Manager")</f>
        <v>#REF!</v>
      </c>
      <c r="J38" s="63" t="e">
        <f>SUMIFS(#REF!,#REF!,$A38,#REF!,"Lead Care Manager") * SUMIFS(#REF!,#REF!,$A38,#REF!, "Lead Care Manager")</f>
        <v>#REF!</v>
      </c>
      <c r="K38" s="63" t="e">
        <f>SUMIFS(#REF!,#REF!,$A38,#REF!,"Lead Care Manager") * SUMIFS(#REF!,#REF!,$A38,#REF!, "Lead Care Manager")</f>
        <v>#REF!</v>
      </c>
      <c r="L38" s="63" t="e">
        <f>SUMIFS(#REF!,#REF!,$A38,#REF!,"Lead Care Manager") * SUMIFS(#REF!,#REF!,$A38,#REF!, "Lead Care Manager")</f>
        <v>#REF!</v>
      </c>
      <c r="M38" s="63" t="e">
        <f>SUMIFS(#REF!,#REF!,$A38,#REF!,"Lead Care Manager") * SUMIFS(#REF!,#REF!,$A38,#REF!, "Lead Care Manager")</f>
        <v>#REF!</v>
      </c>
      <c r="N38" s="63" t="e">
        <f>SUMIFS(#REF!,#REF!,$A38,#REF!,"Lead Care Manager") * SUMIFS(#REF!,#REF!,$A38,#REF!, "Lead Care Manager")</f>
        <v>#REF!</v>
      </c>
      <c r="O38" s="63" t="e">
        <f>SUMIFS(#REF!,#REF!,$A38,#REF!,"Lead Care Manager") * SUMIFS(#REF!,#REF!,$A38,#REF!, "Lead Care Manager")</f>
        <v>#REF!</v>
      </c>
      <c r="P38" s="63" t="e">
        <f>SUMIFS(#REF!,#REF!,$A38,#REF!,"Lead Care Manager") * SUMIFS(#REF!,#REF!,$A38,#REF!, "Lead Care Manager")</f>
        <v>#REF!</v>
      </c>
      <c r="Q38" s="63" t="e">
        <f>SUMIFS(#REF!,#REF!,$A38,#REF!,"Lead Care Manager") * SUMIFS(#REF!,#REF!,$A38,#REF!, "Lead Care Manager")</f>
        <v>#REF!</v>
      </c>
      <c r="R38" s="63" t="e">
        <f>SUMIFS(#REF!,#REF!,$A38,#REF!,"Lead Care Manager") * SUMIFS(#REF!,#REF!,$A38,#REF!, "Lead Care Manager")</f>
        <v>#REF!</v>
      </c>
      <c r="S38" s="63" t="e">
        <f>SUMIFS(#REF!,#REF!,$A38,#REF!,"Lead Care Manager") * SUMIFS(#REF!,#REF!,$A38,#REF!, "Lead Care Manager")</f>
        <v>#REF!</v>
      </c>
      <c r="T38" s="63" t="e">
        <f>SUMIFS(#REF!,#REF!,$A38,#REF!,"Lead Care Manager") * SUMIFS(#REF!,#REF!,$A38,#REF!, "Lead Care Manager")</f>
        <v>#REF!</v>
      </c>
      <c r="U38" s="63" t="e">
        <f>SUMIFS(#REF!,#REF!,$A38,#REF!,"Lead Care Manager") * SUMIFS(#REF!,#REF!,$A38,#REF!, "Lead Care Manager")</f>
        <v>#REF!</v>
      </c>
      <c r="V38" s="63" t="e">
        <f>SUMIFS(#REF!,#REF!,$A38,#REF!,"Lead Care Manager") * SUMIFS(#REF!,#REF!,$A38,#REF!, "Lead Care Manager")</f>
        <v>#REF!</v>
      </c>
      <c r="W38" s="63" t="e">
        <f>SUMIFS(#REF!,#REF!,$A38,#REF!,"Lead Care Manager") * SUMIFS(#REF!,#REF!,$A38,#REF!, "Lead Care Manager")</f>
        <v>#REF!</v>
      </c>
      <c r="X38" s="63" t="e">
        <f>SUMIFS(#REF!,#REF!,$A38,#REF!,"Lead Care Manager") * SUMIFS(#REF!,#REF!,$A38,#REF!, "Lead Care Manager")</f>
        <v>#REF!</v>
      </c>
      <c r="Y38" s="63" t="e">
        <f>SUMIFS(#REF!,#REF!,$A38,#REF!,"Lead Care Manager") * SUMIFS(#REF!,#REF!,$A38,#REF!, "Lead Care Manager")</f>
        <v>#REF!</v>
      </c>
      <c r="Z38" s="63" t="e">
        <f>SUMIFS(#REF!,#REF!,$A38,#REF!,"Lead Care Manager") * SUMIFS(#REF!,#REF!,$A38,#REF!, "Lead Care Manager")</f>
        <v>#REF!</v>
      </c>
      <c r="AA38" s="63" t="e">
        <f>SUMIFS(#REF!,#REF!,$A38,#REF!,"Lead Care Manager") * SUMIFS(#REF!,#REF!,$A38,#REF!, "Lead Care Manager")</f>
        <v>#REF!</v>
      </c>
      <c r="AB38" s="63" t="e">
        <f>SUMIFS(#REF!,#REF!,$A38,#REF!,"Lead Care Manager") * SUMIFS(#REF!,#REF!,$A38,#REF!, "Lead Care Manager")</f>
        <v>#REF!</v>
      </c>
      <c r="AC38" s="63" t="e">
        <f>SUMIFS(#REF!,#REF!,$A38,#REF!,"Lead Care Manager") * SUMIFS(#REF!,#REF!,$A38,#REF!, "Lead Care Manager")</f>
        <v>#REF!</v>
      </c>
      <c r="AD38" s="63" t="e">
        <f>SUMIFS(#REF!,#REF!,$A38,#REF!,"Lead Care Manager") * SUMIFS(#REF!,#REF!,$A38,#REF!, "Lead Care Manager")</f>
        <v>#REF!</v>
      </c>
      <c r="AE38" s="118" t="e">
        <f t="shared" si="1"/>
        <v>#REF!</v>
      </c>
    </row>
    <row r="39" spans="1:31" hidden="1" x14ac:dyDescent="0.25">
      <c r="A39" s="59" t="e">
        <f>IF(#REF!="", "",#REF!)</f>
        <v>#REF!</v>
      </c>
      <c r="B39" s="63" t="e">
        <f>SUMIFS(#REF!,#REF!,$A39,#REF!,"Lead Care Manager") * SUMIFS(#REF!,#REF!,$A39,#REF!, "Lead Care Manager")</f>
        <v>#REF!</v>
      </c>
      <c r="C39" s="63" t="e">
        <f>SUMIFS(#REF!,#REF!,$A39,#REF!,"Lead Care Manager") * SUMIFS(#REF!,#REF!,$A39,#REF!, "Lead Care Manager")</f>
        <v>#REF!</v>
      </c>
      <c r="D39" s="63" t="e">
        <f>SUMIFS(#REF!,#REF!,$A39,#REF!,"Lead Care Manager") * SUMIFS(#REF!,#REF!,$A39,#REF!, "Lead Care Manager")</f>
        <v>#REF!</v>
      </c>
      <c r="E39" s="63" t="e">
        <f>SUMIFS(#REF!,#REF!,$A39,#REF!,"Lead Care Manager") * SUMIFS(#REF!,#REF!,$A39,#REF!, "Lead Care Manager")</f>
        <v>#REF!</v>
      </c>
      <c r="F39" s="63" t="e">
        <f>SUMIFS(#REF!,#REF!,$A39,#REF!,"Lead Care Manager") * SUMIFS(#REF!,#REF!,$A39,#REF!, "Lead Care Manager")</f>
        <v>#REF!</v>
      </c>
      <c r="G39" s="63" t="e">
        <f>SUMIFS(#REF!,#REF!,$A39,#REF!,"Lead Care Manager") * SUMIFS(#REF!,#REF!,$A39,#REF!, "Lead Care Manager")</f>
        <v>#REF!</v>
      </c>
      <c r="H39" s="63" t="e">
        <f>SUMIFS(#REF!,#REF!,$A39,#REF!,"Lead Care Manager") * SUMIFS(#REF!,#REF!,$A39,#REF!, "Lead Care Manager")</f>
        <v>#REF!</v>
      </c>
      <c r="I39" s="63" t="e">
        <f>SUMIFS(#REF!,#REF!,$A39,#REF!,"Lead Care Manager") * SUMIFS(#REF!,#REF!,$A39,#REF!, "Lead Care Manager")</f>
        <v>#REF!</v>
      </c>
      <c r="J39" s="63" t="e">
        <f>SUMIFS(#REF!,#REF!,$A39,#REF!,"Lead Care Manager") * SUMIFS(#REF!,#REF!,$A39,#REF!, "Lead Care Manager")</f>
        <v>#REF!</v>
      </c>
      <c r="K39" s="63" t="e">
        <f>SUMIFS(#REF!,#REF!,$A39,#REF!,"Lead Care Manager") * SUMIFS(#REF!,#REF!,$A39,#REF!, "Lead Care Manager")</f>
        <v>#REF!</v>
      </c>
      <c r="L39" s="63" t="e">
        <f>SUMIFS(#REF!,#REF!,$A39,#REF!,"Lead Care Manager") * SUMIFS(#REF!,#REF!,$A39,#REF!, "Lead Care Manager")</f>
        <v>#REF!</v>
      </c>
      <c r="M39" s="63" t="e">
        <f>SUMIFS(#REF!,#REF!,$A39,#REF!,"Lead Care Manager") * SUMIFS(#REF!,#REF!,$A39,#REF!, "Lead Care Manager")</f>
        <v>#REF!</v>
      </c>
      <c r="N39" s="63" t="e">
        <f>SUMIFS(#REF!,#REF!,$A39,#REF!,"Lead Care Manager") * SUMIFS(#REF!,#REF!,$A39,#REF!, "Lead Care Manager")</f>
        <v>#REF!</v>
      </c>
      <c r="O39" s="63" t="e">
        <f>SUMIFS(#REF!,#REF!,$A39,#REF!,"Lead Care Manager") * SUMIFS(#REF!,#REF!,$A39,#REF!, "Lead Care Manager")</f>
        <v>#REF!</v>
      </c>
      <c r="P39" s="63" t="e">
        <f>SUMIFS(#REF!,#REF!,$A39,#REF!,"Lead Care Manager") * SUMIFS(#REF!,#REF!,$A39,#REF!, "Lead Care Manager")</f>
        <v>#REF!</v>
      </c>
      <c r="Q39" s="63" t="e">
        <f>SUMIFS(#REF!,#REF!,$A39,#REF!,"Lead Care Manager") * SUMIFS(#REF!,#REF!,$A39,#REF!, "Lead Care Manager")</f>
        <v>#REF!</v>
      </c>
      <c r="R39" s="63" t="e">
        <f>SUMIFS(#REF!,#REF!,$A39,#REF!,"Lead Care Manager") * SUMIFS(#REF!,#REF!,$A39,#REF!, "Lead Care Manager")</f>
        <v>#REF!</v>
      </c>
      <c r="S39" s="63" t="e">
        <f>SUMIFS(#REF!,#REF!,$A39,#REF!,"Lead Care Manager") * SUMIFS(#REF!,#REF!,$A39,#REF!, "Lead Care Manager")</f>
        <v>#REF!</v>
      </c>
      <c r="T39" s="63" t="e">
        <f>SUMIFS(#REF!,#REF!,$A39,#REF!,"Lead Care Manager") * SUMIFS(#REF!,#REF!,$A39,#REF!, "Lead Care Manager")</f>
        <v>#REF!</v>
      </c>
      <c r="U39" s="63" t="e">
        <f>SUMIFS(#REF!,#REF!,$A39,#REF!,"Lead Care Manager") * SUMIFS(#REF!,#REF!,$A39,#REF!, "Lead Care Manager")</f>
        <v>#REF!</v>
      </c>
      <c r="V39" s="63" t="e">
        <f>SUMIFS(#REF!,#REF!,$A39,#REF!,"Lead Care Manager") * SUMIFS(#REF!,#REF!,$A39,#REF!, "Lead Care Manager")</f>
        <v>#REF!</v>
      </c>
      <c r="W39" s="63" t="e">
        <f>SUMIFS(#REF!,#REF!,$A39,#REF!,"Lead Care Manager") * SUMIFS(#REF!,#REF!,$A39,#REF!, "Lead Care Manager")</f>
        <v>#REF!</v>
      </c>
      <c r="X39" s="63" t="e">
        <f>SUMIFS(#REF!,#REF!,$A39,#REF!,"Lead Care Manager") * SUMIFS(#REF!,#REF!,$A39,#REF!, "Lead Care Manager")</f>
        <v>#REF!</v>
      </c>
      <c r="Y39" s="63" t="e">
        <f>SUMIFS(#REF!,#REF!,$A39,#REF!,"Lead Care Manager") * SUMIFS(#REF!,#REF!,$A39,#REF!, "Lead Care Manager")</f>
        <v>#REF!</v>
      </c>
      <c r="Z39" s="63" t="e">
        <f>SUMIFS(#REF!,#REF!,$A39,#REF!,"Lead Care Manager") * SUMIFS(#REF!,#REF!,$A39,#REF!, "Lead Care Manager")</f>
        <v>#REF!</v>
      </c>
      <c r="AA39" s="63" t="e">
        <f>SUMIFS(#REF!,#REF!,$A39,#REF!,"Lead Care Manager") * SUMIFS(#REF!,#REF!,$A39,#REF!, "Lead Care Manager")</f>
        <v>#REF!</v>
      </c>
      <c r="AB39" s="63" t="e">
        <f>SUMIFS(#REF!,#REF!,$A39,#REF!,"Lead Care Manager") * SUMIFS(#REF!,#REF!,$A39,#REF!, "Lead Care Manager")</f>
        <v>#REF!</v>
      </c>
      <c r="AC39" s="63" t="e">
        <f>SUMIFS(#REF!,#REF!,$A39,#REF!,"Lead Care Manager") * SUMIFS(#REF!,#REF!,$A39,#REF!, "Lead Care Manager")</f>
        <v>#REF!</v>
      </c>
      <c r="AD39" s="63" t="e">
        <f>SUMIFS(#REF!,#REF!,$A39,#REF!,"Lead Care Manager") * SUMIFS(#REF!,#REF!,$A39,#REF!, "Lead Care Manager")</f>
        <v>#REF!</v>
      </c>
      <c r="AE39" s="118" t="e">
        <f t="shared" si="1"/>
        <v>#REF!</v>
      </c>
    </row>
    <row r="40" spans="1:31" hidden="1" x14ac:dyDescent="0.25">
      <c r="A40" s="59" t="e">
        <f>IF(#REF!="", "",#REF!)</f>
        <v>#REF!</v>
      </c>
      <c r="B40" s="63" t="e">
        <f>SUMIFS(#REF!,#REF!,$A40,#REF!,"Lead Care Manager") * SUMIFS(#REF!,#REF!,$A40,#REF!, "Lead Care Manager")</f>
        <v>#REF!</v>
      </c>
      <c r="C40" s="63" t="e">
        <f>SUMIFS(#REF!,#REF!,$A40,#REF!,"Lead Care Manager") * SUMIFS(#REF!,#REF!,$A40,#REF!, "Lead Care Manager")</f>
        <v>#REF!</v>
      </c>
      <c r="D40" s="63" t="e">
        <f>SUMIFS(#REF!,#REF!,$A40,#REF!,"Lead Care Manager") * SUMIFS(#REF!,#REF!,$A40,#REF!, "Lead Care Manager")</f>
        <v>#REF!</v>
      </c>
      <c r="E40" s="63" t="e">
        <f>SUMIFS(#REF!,#REF!,$A40,#REF!,"Lead Care Manager") * SUMIFS(#REF!,#REF!,$A40,#REF!, "Lead Care Manager")</f>
        <v>#REF!</v>
      </c>
      <c r="F40" s="63" t="e">
        <f>SUMIFS(#REF!,#REF!,$A40,#REF!,"Lead Care Manager") * SUMIFS(#REF!,#REF!,$A40,#REF!, "Lead Care Manager")</f>
        <v>#REF!</v>
      </c>
      <c r="G40" s="63" t="e">
        <f>SUMIFS(#REF!,#REF!,$A40,#REF!,"Lead Care Manager") * SUMIFS(#REF!,#REF!,$A40,#REF!, "Lead Care Manager")</f>
        <v>#REF!</v>
      </c>
      <c r="H40" s="63" t="e">
        <f>SUMIFS(#REF!,#REF!,$A40,#REF!,"Lead Care Manager") * SUMIFS(#REF!,#REF!,$A40,#REF!, "Lead Care Manager")</f>
        <v>#REF!</v>
      </c>
      <c r="I40" s="63" t="e">
        <f>SUMIFS(#REF!,#REF!,$A40,#REF!,"Lead Care Manager") * SUMIFS(#REF!,#REF!,$A40,#REF!, "Lead Care Manager")</f>
        <v>#REF!</v>
      </c>
      <c r="J40" s="63" t="e">
        <f>SUMIFS(#REF!,#REF!,$A40,#REF!,"Lead Care Manager") * SUMIFS(#REF!,#REF!,$A40,#REF!, "Lead Care Manager")</f>
        <v>#REF!</v>
      </c>
      <c r="K40" s="63" t="e">
        <f>SUMIFS(#REF!,#REF!,$A40,#REF!,"Lead Care Manager") * SUMIFS(#REF!,#REF!,$A40,#REF!, "Lead Care Manager")</f>
        <v>#REF!</v>
      </c>
      <c r="L40" s="63" t="e">
        <f>SUMIFS(#REF!,#REF!,$A40,#REF!,"Lead Care Manager") * SUMIFS(#REF!,#REF!,$A40,#REF!, "Lead Care Manager")</f>
        <v>#REF!</v>
      </c>
      <c r="M40" s="63" t="e">
        <f>SUMIFS(#REF!,#REF!,$A40,#REF!,"Lead Care Manager") * SUMIFS(#REF!,#REF!,$A40,#REF!, "Lead Care Manager")</f>
        <v>#REF!</v>
      </c>
      <c r="N40" s="63" t="e">
        <f>SUMIFS(#REF!,#REF!,$A40,#REF!,"Lead Care Manager") * SUMIFS(#REF!,#REF!,$A40,#REF!, "Lead Care Manager")</f>
        <v>#REF!</v>
      </c>
      <c r="O40" s="63" t="e">
        <f>SUMIFS(#REF!,#REF!,$A40,#REF!,"Lead Care Manager") * SUMIFS(#REF!,#REF!,$A40,#REF!, "Lead Care Manager")</f>
        <v>#REF!</v>
      </c>
      <c r="P40" s="63" t="e">
        <f>SUMIFS(#REF!,#REF!,$A40,#REF!,"Lead Care Manager") * SUMIFS(#REF!,#REF!,$A40,#REF!, "Lead Care Manager")</f>
        <v>#REF!</v>
      </c>
      <c r="Q40" s="63" t="e">
        <f>SUMIFS(#REF!,#REF!,$A40,#REF!,"Lead Care Manager") * SUMIFS(#REF!,#REF!,$A40,#REF!, "Lead Care Manager")</f>
        <v>#REF!</v>
      </c>
      <c r="R40" s="63" t="e">
        <f>SUMIFS(#REF!,#REF!,$A40,#REF!,"Lead Care Manager") * SUMIFS(#REF!,#REF!,$A40,#REF!, "Lead Care Manager")</f>
        <v>#REF!</v>
      </c>
      <c r="S40" s="63" t="e">
        <f>SUMIFS(#REF!,#REF!,$A40,#REF!,"Lead Care Manager") * SUMIFS(#REF!,#REF!,$A40,#REF!, "Lead Care Manager")</f>
        <v>#REF!</v>
      </c>
      <c r="T40" s="63" t="e">
        <f>SUMIFS(#REF!,#REF!,$A40,#REF!,"Lead Care Manager") * SUMIFS(#REF!,#REF!,$A40,#REF!, "Lead Care Manager")</f>
        <v>#REF!</v>
      </c>
      <c r="U40" s="63" t="e">
        <f>SUMIFS(#REF!,#REF!,$A40,#REF!,"Lead Care Manager") * SUMIFS(#REF!,#REF!,$A40,#REF!, "Lead Care Manager")</f>
        <v>#REF!</v>
      </c>
      <c r="V40" s="63" t="e">
        <f>SUMIFS(#REF!,#REF!,$A40,#REF!,"Lead Care Manager") * SUMIFS(#REF!,#REF!,$A40,#REF!, "Lead Care Manager")</f>
        <v>#REF!</v>
      </c>
      <c r="W40" s="63" t="e">
        <f>SUMIFS(#REF!,#REF!,$A40,#REF!,"Lead Care Manager") * SUMIFS(#REF!,#REF!,$A40,#REF!, "Lead Care Manager")</f>
        <v>#REF!</v>
      </c>
      <c r="X40" s="63" t="e">
        <f>SUMIFS(#REF!,#REF!,$A40,#REF!,"Lead Care Manager") * SUMIFS(#REF!,#REF!,$A40,#REF!, "Lead Care Manager")</f>
        <v>#REF!</v>
      </c>
      <c r="Y40" s="63" t="e">
        <f>SUMIFS(#REF!,#REF!,$A40,#REF!,"Lead Care Manager") * SUMIFS(#REF!,#REF!,$A40,#REF!, "Lead Care Manager")</f>
        <v>#REF!</v>
      </c>
      <c r="Z40" s="63" t="e">
        <f>SUMIFS(#REF!,#REF!,$A40,#REF!,"Lead Care Manager") * SUMIFS(#REF!,#REF!,$A40,#REF!, "Lead Care Manager")</f>
        <v>#REF!</v>
      </c>
      <c r="AA40" s="63" t="e">
        <f>SUMIFS(#REF!,#REF!,$A40,#REF!,"Lead Care Manager") * SUMIFS(#REF!,#REF!,$A40,#REF!, "Lead Care Manager")</f>
        <v>#REF!</v>
      </c>
      <c r="AB40" s="63" t="e">
        <f>SUMIFS(#REF!,#REF!,$A40,#REF!,"Lead Care Manager") * SUMIFS(#REF!,#REF!,$A40,#REF!, "Lead Care Manager")</f>
        <v>#REF!</v>
      </c>
      <c r="AC40" s="63" t="e">
        <f>SUMIFS(#REF!,#REF!,$A40,#REF!,"Lead Care Manager") * SUMIFS(#REF!,#REF!,$A40,#REF!, "Lead Care Manager")</f>
        <v>#REF!</v>
      </c>
      <c r="AD40" s="63" t="e">
        <f>SUMIFS(#REF!,#REF!,$A40,#REF!,"Lead Care Manager") * SUMIFS(#REF!,#REF!,$A40,#REF!, "Lead Care Manager")</f>
        <v>#REF!</v>
      </c>
      <c r="AE40" s="118" t="e">
        <f t="shared" si="1"/>
        <v>#REF!</v>
      </c>
    </row>
    <row r="41" spans="1:31" hidden="1" x14ac:dyDescent="0.25">
      <c r="A41" s="59" t="e">
        <f>IF(#REF!="", "",#REF!)</f>
        <v>#REF!</v>
      </c>
      <c r="B41" s="63" t="e">
        <f>SUMIFS(#REF!,#REF!,$A41,#REF!,"Lead Care Manager") * SUMIFS(#REF!,#REF!,$A41,#REF!, "Lead Care Manager")</f>
        <v>#REF!</v>
      </c>
      <c r="C41" s="63" t="e">
        <f>SUMIFS(#REF!,#REF!,$A41,#REF!,"Lead Care Manager") * SUMIFS(#REF!,#REF!,$A41,#REF!, "Lead Care Manager")</f>
        <v>#REF!</v>
      </c>
      <c r="D41" s="63" t="e">
        <f>SUMIFS(#REF!,#REF!,$A41,#REF!,"Lead Care Manager") * SUMIFS(#REF!,#REF!,$A41,#REF!, "Lead Care Manager")</f>
        <v>#REF!</v>
      </c>
      <c r="E41" s="63" t="e">
        <f>SUMIFS(#REF!,#REF!,$A41,#REF!,"Lead Care Manager") * SUMIFS(#REF!,#REF!,$A41,#REF!, "Lead Care Manager")</f>
        <v>#REF!</v>
      </c>
      <c r="F41" s="63" t="e">
        <f>SUMIFS(#REF!,#REF!,$A41,#REF!,"Lead Care Manager") * SUMIFS(#REF!,#REF!,$A41,#REF!, "Lead Care Manager")</f>
        <v>#REF!</v>
      </c>
      <c r="G41" s="63" t="e">
        <f>SUMIFS(#REF!,#REF!,$A41,#REF!,"Lead Care Manager") * SUMIFS(#REF!,#REF!,$A41,#REF!, "Lead Care Manager")</f>
        <v>#REF!</v>
      </c>
      <c r="H41" s="63" t="e">
        <f>SUMIFS(#REF!,#REF!,$A41,#REF!,"Lead Care Manager") * SUMIFS(#REF!,#REF!,$A41,#REF!, "Lead Care Manager")</f>
        <v>#REF!</v>
      </c>
      <c r="I41" s="63" t="e">
        <f>SUMIFS(#REF!,#REF!,$A41,#REF!,"Lead Care Manager") * SUMIFS(#REF!,#REF!,$A41,#REF!, "Lead Care Manager")</f>
        <v>#REF!</v>
      </c>
      <c r="J41" s="63" t="e">
        <f>SUMIFS(#REF!,#REF!,$A41,#REF!,"Lead Care Manager") * SUMIFS(#REF!,#REF!,$A41,#REF!, "Lead Care Manager")</f>
        <v>#REF!</v>
      </c>
      <c r="K41" s="63" t="e">
        <f>SUMIFS(#REF!,#REF!,$A41,#REF!,"Lead Care Manager") * SUMIFS(#REF!,#REF!,$A41,#REF!, "Lead Care Manager")</f>
        <v>#REF!</v>
      </c>
      <c r="L41" s="63" t="e">
        <f>SUMIFS(#REF!,#REF!,$A41,#REF!,"Lead Care Manager") * SUMIFS(#REF!,#REF!,$A41,#REF!, "Lead Care Manager")</f>
        <v>#REF!</v>
      </c>
      <c r="M41" s="63" t="e">
        <f>SUMIFS(#REF!,#REF!,$A41,#REF!,"Lead Care Manager") * SUMIFS(#REF!,#REF!,$A41,#REF!, "Lead Care Manager")</f>
        <v>#REF!</v>
      </c>
      <c r="N41" s="63" t="e">
        <f>SUMIFS(#REF!,#REF!,$A41,#REF!,"Lead Care Manager") * SUMIFS(#REF!,#REF!,$A41,#REF!, "Lead Care Manager")</f>
        <v>#REF!</v>
      </c>
      <c r="O41" s="63" t="e">
        <f>SUMIFS(#REF!,#REF!,$A41,#REF!,"Lead Care Manager") * SUMIFS(#REF!,#REF!,$A41,#REF!, "Lead Care Manager")</f>
        <v>#REF!</v>
      </c>
      <c r="P41" s="63" t="e">
        <f>SUMIFS(#REF!,#REF!,$A41,#REF!,"Lead Care Manager") * SUMIFS(#REF!,#REF!,$A41,#REF!, "Lead Care Manager")</f>
        <v>#REF!</v>
      </c>
      <c r="Q41" s="63" t="e">
        <f>SUMIFS(#REF!,#REF!,$A41,#REF!,"Lead Care Manager") * SUMIFS(#REF!,#REF!,$A41,#REF!, "Lead Care Manager")</f>
        <v>#REF!</v>
      </c>
      <c r="R41" s="63" t="e">
        <f>SUMIFS(#REF!,#REF!,$A41,#REF!,"Lead Care Manager") * SUMIFS(#REF!,#REF!,$A41,#REF!, "Lead Care Manager")</f>
        <v>#REF!</v>
      </c>
      <c r="S41" s="63" t="e">
        <f>SUMIFS(#REF!,#REF!,$A41,#REF!,"Lead Care Manager") * SUMIFS(#REF!,#REF!,$A41,#REF!, "Lead Care Manager")</f>
        <v>#REF!</v>
      </c>
      <c r="T41" s="63" t="e">
        <f>SUMIFS(#REF!,#REF!,$A41,#REF!,"Lead Care Manager") * SUMIFS(#REF!,#REF!,$A41,#REF!, "Lead Care Manager")</f>
        <v>#REF!</v>
      </c>
      <c r="U41" s="63" t="e">
        <f>SUMIFS(#REF!,#REF!,$A41,#REF!,"Lead Care Manager") * SUMIFS(#REF!,#REF!,$A41,#REF!, "Lead Care Manager")</f>
        <v>#REF!</v>
      </c>
      <c r="V41" s="63" t="e">
        <f>SUMIFS(#REF!,#REF!,$A41,#REF!,"Lead Care Manager") * SUMIFS(#REF!,#REF!,$A41,#REF!, "Lead Care Manager")</f>
        <v>#REF!</v>
      </c>
      <c r="W41" s="63" t="e">
        <f>SUMIFS(#REF!,#REF!,$A41,#REF!,"Lead Care Manager") * SUMIFS(#REF!,#REF!,$A41,#REF!, "Lead Care Manager")</f>
        <v>#REF!</v>
      </c>
      <c r="X41" s="63" t="e">
        <f>SUMIFS(#REF!,#REF!,$A41,#REF!,"Lead Care Manager") * SUMIFS(#REF!,#REF!,$A41,#REF!, "Lead Care Manager")</f>
        <v>#REF!</v>
      </c>
      <c r="Y41" s="63" t="e">
        <f>SUMIFS(#REF!,#REF!,$A41,#REF!,"Lead Care Manager") * SUMIFS(#REF!,#REF!,$A41,#REF!, "Lead Care Manager")</f>
        <v>#REF!</v>
      </c>
      <c r="Z41" s="63" t="e">
        <f>SUMIFS(#REF!,#REF!,$A41,#REF!,"Lead Care Manager") * SUMIFS(#REF!,#REF!,$A41,#REF!, "Lead Care Manager")</f>
        <v>#REF!</v>
      </c>
      <c r="AA41" s="63" t="e">
        <f>SUMIFS(#REF!,#REF!,$A41,#REF!,"Lead Care Manager") * SUMIFS(#REF!,#REF!,$A41,#REF!, "Lead Care Manager")</f>
        <v>#REF!</v>
      </c>
      <c r="AB41" s="63" t="e">
        <f>SUMIFS(#REF!,#REF!,$A41,#REF!,"Lead Care Manager") * SUMIFS(#REF!,#REF!,$A41,#REF!, "Lead Care Manager")</f>
        <v>#REF!</v>
      </c>
      <c r="AC41" s="63" t="e">
        <f>SUMIFS(#REF!,#REF!,$A41,#REF!,"Lead Care Manager") * SUMIFS(#REF!,#REF!,$A41,#REF!, "Lead Care Manager")</f>
        <v>#REF!</v>
      </c>
      <c r="AD41" s="63" t="e">
        <f>SUMIFS(#REF!,#REF!,$A41,#REF!,"Lead Care Manager") * SUMIFS(#REF!,#REF!,$A41,#REF!, "Lead Care Manager")</f>
        <v>#REF!</v>
      </c>
      <c r="AE41" s="118" t="e">
        <f t="shared" si="1"/>
        <v>#REF!</v>
      </c>
    </row>
    <row r="42" spans="1:31" hidden="1" x14ac:dyDescent="0.25">
      <c r="A42" s="59" t="e">
        <f>IF(#REF!="", "",#REF!)</f>
        <v>#REF!</v>
      </c>
      <c r="B42" s="63" t="e">
        <f>SUMIFS(#REF!,#REF!,$A42,#REF!,"Lead Care Manager") * SUMIFS(#REF!,#REF!,$A42,#REF!, "Lead Care Manager")</f>
        <v>#REF!</v>
      </c>
      <c r="C42" s="63" t="e">
        <f>SUMIFS(#REF!,#REF!,$A42,#REF!,"Lead Care Manager") * SUMIFS(#REF!,#REF!,$A42,#REF!, "Lead Care Manager")</f>
        <v>#REF!</v>
      </c>
      <c r="D42" s="63" t="e">
        <f>SUMIFS(#REF!,#REF!,$A42,#REF!,"Lead Care Manager") * SUMIFS(#REF!,#REF!,$A42,#REF!, "Lead Care Manager")</f>
        <v>#REF!</v>
      </c>
      <c r="E42" s="63" t="e">
        <f>SUMIFS(#REF!,#REF!,$A42,#REF!,"Lead Care Manager") * SUMIFS(#REF!,#REF!,$A42,#REF!, "Lead Care Manager")</f>
        <v>#REF!</v>
      </c>
      <c r="F42" s="63" t="e">
        <f>SUMIFS(#REF!,#REF!,$A42,#REF!,"Lead Care Manager") * SUMIFS(#REF!,#REF!,$A42,#REF!, "Lead Care Manager")</f>
        <v>#REF!</v>
      </c>
      <c r="G42" s="63" t="e">
        <f>SUMIFS(#REF!,#REF!,$A42,#REF!,"Lead Care Manager") * SUMIFS(#REF!,#REF!,$A42,#REF!, "Lead Care Manager")</f>
        <v>#REF!</v>
      </c>
      <c r="H42" s="63" t="e">
        <f>SUMIFS(#REF!,#REF!,$A42,#REF!,"Lead Care Manager") * SUMIFS(#REF!,#REF!,$A42,#REF!, "Lead Care Manager")</f>
        <v>#REF!</v>
      </c>
      <c r="I42" s="63" t="e">
        <f>SUMIFS(#REF!,#REF!,$A42,#REF!,"Lead Care Manager") * SUMIFS(#REF!,#REF!,$A42,#REF!, "Lead Care Manager")</f>
        <v>#REF!</v>
      </c>
      <c r="J42" s="63" t="e">
        <f>SUMIFS(#REF!,#REF!,$A42,#REF!,"Lead Care Manager") * SUMIFS(#REF!,#REF!,$A42,#REF!, "Lead Care Manager")</f>
        <v>#REF!</v>
      </c>
      <c r="K42" s="63" t="e">
        <f>SUMIFS(#REF!,#REF!,$A42,#REF!,"Lead Care Manager") * SUMIFS(#REF!,#REF!,$A42,#REF!, "Lead Care Manager")</f>
        <v>#REF!</v>
      </c>
      <c r="L42" s="63" t="e">
        <f>SUMIFS(#REF!,#REF!,$A42,#REF!,"Lead Care Manager") * SUMIFS(#REF!,#REF!,$A42,#REF!, "Lead Care Manager")</f>
        <v>#REF!</v>
      </c>
      <c r="M42" s="63" t="e">
        <f>SUMIFS(#REF!,#REF!,$A42,#REF!,"Lead Care Manager") * SUMIFS(#REF!,#REF!,$A42,#REF!, "Lead Care Manager")</f>
        <v>#REF!</v>
      </c>
      <c r="N42" s="63" t="e">
        <f>SUMIFS(#REF!,#REF!,$A42,#REF!,"Lead Care Manager") * SUMIFS(#REF!,#REF!,$A42,#REF!, "Lead Care Manager")</f>
        <v>#REF!</v>
      </c>
      <c r="O42" s="63" t="e">
        <f>SUMIFS(#REF!,#REF!,$A42,#REF!,"Lead Care Manager") * SUMIFS(#REF!,#REF!,$A42,#REF!, "Lead Care Manager")</f>
        <v>#REF!</v>
      </c>
      <c r="P42" s="63" t="e">
        <f>SUMIFS(#REF!,#REF!,$A42,#REF!,"Lead Care Manager") * SUMIFS(#REF!,#REF!,$A42,#REF!, "Lead Care Manager")</f>
        <v>#REF!</v>
      </c>
      <c r="Q42" s="63" t="e">
        <f>SUMIFS(#REF!,#REF!,$A42,#REF!,"Lead Care Manager") * SUMIFS(#REF!,#REF!,$A42,#REF!, "Lead Care Manager")</f>
        <v>#REF!</v>
      </c>
      <c r="R42" s="63" t="e">
        <f>SUMIFS(#REF!,#REF!,$A42,#REF!,"Lead Care Manager") * SUMIFS(#REF!,#REF!,$A42,#REF!, "Lead Care Manager")</f>
        <v>#REF!</v>
      </c>
      <c r="S42" s="63" t="e">
        <f>SUMIFS(#REF!,#REF!,$A42,#REF!,"Lead Care Manager") * SUMIFS(#REF!,#REF!,$A42,#REF!, "Lead Care Manager")</f>
        <v>#REF!</v>
      </c>
      <c r="T42" s="63" t="e">
        <f>SUMIFS(#REF!,#REF!,$A42,#REF!,"Lead Care Manager") * SUMIFS(#REF!,#REF!,$A42,#REF!, "Lead Care Manager")</f>
        <v>#REF!</v>
      </c>
      <c r="U42" s="63" t="e">
        <f>SUMIFS(#REF!,#REF!,$A42,#REF!,"Lead Care Manager") * SUMIFS(#REF!,#REF!,$A42,#REF!, "Lead Care Manager")</f>
        <v>#REF!</v>
      </c>
      <c r="V42" s="63" t="e">
        <f>SUMIFS(#REF!,#REF!,$A42,#REF!,"Lead Care Manager") * SUMIFS(#REF!,#REF!,$A42,#REF!, "Lead Care Manager")</f>
        <v>#REF!</v>
      </c>
      <c r="W42" s="63" t="e">
        <f>SUMIFS(#REF!,#REF!,$A42,#REF!,"Lead Care Manager") * SUMIFS(#REF!,#REF!,$A42,#REF!, "Lead Care Manager")</f>
        <v>#REF!</v>
      </c>
      <c r="X42" s="63" t="e">
        <f>SUMIFS(#REF!,#REF!,$A42,#REF!,"Lead Care Manager") * SUMIFS(#REF!,#REF!,$A42,#REF!, "Lead Care Manager")</f>
        <v>#REF!</v>
      </c>
      <c r="Y42" s="63" t="e">
        <f>SUMIFS(#REF!,#REF!,$A42,#REF!,"Lead Care Manager") * SUMIFS(#REF!,#REF!,$A42,#REF!, "Lead Care Manager")</f>
        <v>#REF!</v>
      </c>
      <c r="Z42" s="63" t="e">
        <f>SUMIFS(#REF!,#REF!,$A42,#REF!,"Lead Care Manager") * SUMIFS(#REF!,#REF!,$A42,#REF!, "Lead Care Manager")</f>
        <v>#REF!</v>
      </c>
      <c r="AA42" s="63" t="e">
        <f>SUMIFS(#REF!,#REF!,$A42,#REF!,"Lead Care Manager") * SUMIFS(#REF!,#REF!,$A42,#REF!, "Lead Care Manager")</f>
        <v>#REF!</v>
      </c>
      <c r="AB42" s="63" t="e">
        <f>SUMIFS(#REF!,#REF!,$A42,#REF!,"Lead Care Manager") * SUMIFS(#REF!,#REF!,$A42,#REF!, "Lead Care Manager")</f>
        <v>#REF!</v>
      </c>
      <c r="AC42" s="63" t="e">
        <f>SUMIFS(#REF!,#REF!,$A42,#REF!,"Lead Care Manager") * SUMIFS(#REF!,#REF!,$A42,#REF!, "Lead Care Manager")</f>
        <v>#REF!</v>
      </c>
      <c r="AD42" s="63" t="e">
        <f>SUMIFS(#REF!,#REF!,$A42,#REF!,"Lead Care Manager") * SUMIFS(#REF!,#REF!,$A42,#REF!, "Lead Care Manager")</f>
        <v>#REF!</v>
      </c>
      <c r="AE42" s="118" t="e">
        <f t="shared" si="1"/>
        <v>#REF!</v>
      </c>
    </row>
    <row r="43" spans="1:31" hidden="1" x14ac:dyDescent="0.25">
      <c r="A43" s="59" t="e">
        <f>IF(#REF!="", "",#REF!)</f>
        <v>#REF!</v>
      </c>
      <c r="B43" s="63" t="e">
        <f>SUMIFS(#REF!,#REF!,$A43,#REF!,"Lead Care Manager") * SUMIFS(#REF!,#REF!,$A43,#REF!, "Lead Care Manager")</f>
        <v>#REF!</v>
      </c>
      <c r="C43" s="63" t="e">
        <f>SUMIFS(#REF!,#REF!,$A43,#REF!,"Lead Care Manager") * SUMIFS(#REF!,#REF!,$A43,#REF!, "Lead Care Manager")</f>
        <v>#REF!</v>
      </c>
      <c r="D43" s="63" t="e">
        <f>SUMIFS(#REF!,#REF!,$A43,#REF!,"Lead Care Manager") * SUMIFS(#REF!,#REF!,$A43,#REF!, "Lead Care Manager")</f>
        <v>#REF!</v>
      </c>
      <c r="E43" s="63" t="e">
        <f>SUMIFS(#REF!,#REF!,$A43,#REF!,"Lead Care Manager") * SUMIFS(#REF!,#REF!,$A43,#REF!, "Lead Care Manager")</f>
        <v>#REF!</v>
      </c>
      <c r="F43" s="63" t="e">
        <f>SUMIFS(#REF!,#REF!,$A43,#REF!,"Lead Care Manager") * SUMIFS(#REF!,#REF!,$A43,#REF!, "Lead Care Manager")</f>
        <v>#REF!</v>
      </c>
      <c r="G43" s="63" t="e">
        <f>SUMIFS(#REF!,#REF!,$A43,#REF!,"Lead Care Manager") * SUMIFS(#REF!,#REF!,$A43,#REF!, "Lead Care Manager")</f>
        <v>#REF!</v>
      </c>
      <c r="H43" s="63" t="e">
        <f>SUMIFS(#REF!,#REF!,$A43,#REF!,"Lead Care Manager") * SUMIFS(#REF!,#REF!,$A43,#REF!, "Lead Care Manager")</f>
        <v>#REF!</v>
      </c>
      <c r="I43" s="63" t="e">
        <f>SUMIFS(#REF!,#REF!,$A43,#REF!,"Lead Care Manager") * SUMIFS(#REF!,#REF!,$A43,#REF!, "Lead Care Manager")</f>
        <v>#REF!</v>
      </c>
      <c r="J43" s="63" t="e">
        <f>SUMIFS(#REF!,#REF!,$A43,#REF!,"Lead Care Manager") * SUMIFS(#REF!,#REF!,$A43,#REF!, "Lead Care Manager")</f>
        <v>#REF!</v>
      </c>
      <c r="K43" s="63" t="e">
        <f>SUMIFS(#REF!,#REF!,$A43,#REF!,"Lead Care Manager") * SUMIFS(#REF!,#REF!,$A43,#REF!, "Lead Care Manager")</f>
        <v>#REF!</v>
      </c>
      <c r="L43" s="63" t="e">
        <f>SUMIFS(#REF!,#REF!,$A43,#REF!,"Lead Care Manager") * SUMIFS(#REF!,#REF!,$A43,#REF!, "Lead Care Manager")</f>
        <v>#REF!</v>
      </c>
      <c r="M43" s="63" t="e">
        <f>SUMIFS(#REF!,#REF!,$A43,#REF!,"Lead Care Manager") * SUMIFS(#REF!,#REF!,$A43,#REF!, "Lead Care Manager")</f>
        <v>#REF!</v>
      </c>
      <c r="N43" s="63" t="e">
        <f>SUMIFS(#REF!,#REF!,$A43,#REF!,"Lead Care Manager") * SUMIFS(#REF!,#REF!,$A43,#REF!, "Lead Care Manager")</f>
        <v>#REF!</v>
      </c>
      <c r="O43" s="63" t="e">
        <f>SUMIFS(#REF!,#REF!,$A43,#REF!,"Lead Care Manager") * SUMIFS(#REF!,#REF!,$A43,#REF!, "Lead Care Manager")</f>
        <v>#REF!</v>
      </c>
      <c r="P43" s="63" t="e">
        <f>SUMIFS(#REF!,#REF!,$A43,#REF!,"Lead Care Manager") * SUMIFS(#REF!,#REF!,$A43,#REF!, "Lead Care Manager")</f>
        <v>#REF!</v>
      </c>
      <c r="Q43" s="63" t="e">
        <f>SUMIFS(#REF!,#REF!,$A43,#REF!,"Lead Care Manager") * SUMIFS(#REF!,#REF!,$A43,#REF!, "Lead Care Manager")</f>
        <v>#REF!</v>
      </c>
      <c r="R43" s="63" t="e">
        <f>SUMIFS(#REF!,#REF!,$A43,#REF!,"Lead Care Manager") * SUMIFS(#REF!,#REF!,$A43,#REF!, "Lead Care Manager")</f>
        <v>#REF!</v>
      </c>
      <c r="S43" s="63" t="e">
        <f>SUMIFS(#REF!,#REF!,$A43,#REF!,"Lead Care Manager") * SUMIFS(#REF!,#REF!,$A43,#REF!, "Lead Care Manager")</f>
        <v>#REF!</v>
      </c>
      <c r="T43" s="63" t="e">
        <f>SUMIFS(#REF!,#REF!,$A43,#REF!,"Lead Care Manager") * SUMIFS(#REF!,#REF!,$A43,#REF!, "Lead Care Manager")</f>
        <v>#REF!</v>
      </c>
      <c r="U43" s="63" t="e">
        <f>SUMIFS(#REF!,#REF!,$A43,#REF!,"Lead Care Manager") * SUMIFS(#REF!,#REF!,$A43,#REF!, "Lead Care Manager")</f>
        <v>#REF!</v>
      </c>
      <c r="V43" s="63" t="e">
        <f>SUMIFS(#REF!,#REF!,$A43,#REF!,"Lead Care Manager") * SUMIFS(#REF!,#REF!,$A43,#REF!, "Lead Care Manager")</f>
        <v>#REF!</v>
      </c>
      <c r="W43" s="63" t="e">
        <f>SUMIFS(#REF!,#REF!,$A43,#REF!,"Lead Care Manager") * SUMIFS(#REF!,#REF!,$A43,#REF!, "Lead Care Manager")</f>
        <v>#REF!</v>
      </c>
      <c r="X43" s="63" t="e">
        <f>SUMIFS(#REF!,#REF!,$A43,#REF!,"Lead Care Manager") * SUMIFS(#REF!,#REF!,$A43,#REF!, "Lead Care Manager")</f>
        <v>#REF!</v>
      </c>
      <c r="Y43" s="63" t="e">
        <f>SUMIFS(#REF!,#REF!,$A43,#REF!,"Lead Care Manager") * SUMIFS(#REF!,#REF!,$A43,#REF!, "Lead Care Manager")</f>
        <v>#REF!</v>
      </c>
      <c r="Z43" s="63" t="e">
        <f>SUMIFS(#REF!,#REF!,$A43,#REF!,"Lead Care Manager") * SUMIFS(#REF!,#REF!,$A43,#REF!, "Lead Care Manager")</f>
        <v>#REF!</v>
      </c>
      <c r="AA43" s="63" t="e">
        <f>SUMIFS(#REF!,#REF!,$A43,#REF!,"Lead Care Manager") * SUMIFS(#REF!,#REF!,$A43,#REF!, "Lead Care Manager")</f>
        <v>#REF!</v>
      </c>
      <c r="AB43" s="63" t="e">
        <f>SUMIFS(#REF!,#REF!,$A43,#REF!,"Lead Care Manager") * SUMIFS(#REF!,#REF!,$A43,#REF!, "Lead Care Manager")</f>
        <v>#REF!</v>
      </c>
      <c r="AC43" s="63" t="e">
        <f>SUMIFS(#REF!,#REF!,$A43,#REF!,"Lead Care Manager") * SUMIFS(#REF!,#REF!,$A43,#REF!, "Lead Care Manager")</f>
        <v>#REF!</v>
      </c>
      <c r="AD43" s="63" t="e">
        <f>SUMIFS(#REF!,#REF!,$A43,#REF!,"Lead Care Manager") * SUMIFS(#REF!,#REF!,$A43,#REF!, "Lead Care Manager")</f>
        <v>#REF!</v>
      </c>
      <c r="AE43" s="118" t="e">
        <f t="shared" si="1"/>
        <v>#REF!</v>
      </c>
    </row>
    <row r="44" spans="1:31" hidden="1" x14ac:dyDescent="0.25">
      <c r="A44" s="59" t="e">
        <f>IF(#REF!="", "",#REF!)</f>
        <v>#REF!</v>
      </c>
      <c r="B44" s="63" t="e">
        <f>SUMIFS(#REF!,#REF!,$A44,#REF!,"Lead Care Manager") * SUMIFS(#REF!,#REF!,$A44,#REF!, "Lead Care Manager")</f>
        <v>#REF!</v>
      </c>
      <c r="C44" s="63" t="e">
        <f>SUMIFS(#REF!,#REF!,$A44,#REF!,"Lead Care Manager") * SUMIFS(#REF!,#REF!,$A44,#REF!, "Lead Care Manager")</f>
        <v>#REF!</v>
      </c>
      <c r="D44" s="63" t="e">
        <f>SUMIFS(#REF!,#REF!,$A44,#REF!,"Lead Care Manager") * SUMIFS(#REF!,#REF!,$A44,#REF!, "Lead Care Manager")</f>
        <v>#REF!</v>
      </c>
      <c r="E44" s="63" t="e">
        <f>SUMIFS(#REF!,#REF!,$A44,#REF!,"Lead Care Manager") * SUMIFS(#REF!,#REF!,$A44,#REF!, "Lead Care Manager")</f>
        <v>#REF!</v>
      </c>
      <c r="F44" s="63" t="e">
        <f>SUMIFS(#REF!,#REF!,$A44,#REF!,"Lead Care Manager") * SUMIFS(#REF!,#REF!,$A44,#REF!, "Lead Care Manager")</f>
        <v>#REF!</v>
      </c>
      <c r="G44" s="63" t="e">
        <f>SUMIFS(#REF!,#REF!,$A44,#REF!,"Lead Care Manager") * SUMIFS(#REF!,#REF!,$A44,#REF!, "Lead Care Manager")</f>
        <v>#REF!</v>
      </c>
      <c r="H44" s="63" t="e">
        <f>SUMIFS(#REF!,#REF!,$A44,#REF!,"Lead Care Manager") * SUMIFS(#REF!,#REF!,$A44,#REF!, "Lead Care Manager")</f>
        <v>#REF!</v>
      </c>
      <c r="I44" s="63" t="e">
        <f>SUMIFS(#REF!,#REF!,$A44,#REF!,"Lead Care Manager") * SUMIFS(#REF!,#REF!,$A44,#REF!, "Lead Care Manager")</f>
        <v>#REF!</v>
      </c>
      <c r="J44" s="63" t="e">
        <f>SUMIFS(#REF!,#REF!,$A44,#REF!,"Lead Care Manager") * SUMIFS(#REF!,#REF!,$A44,#REF!, "Lead Care Manager")</f>
        <v>#REF!</v>
      </c>
      <c r="K44" s="63" t="e">
        <f>SUMIFS(#REF!,#REF!,$A44,#REF!,"Lead Care Manager") * SUMIFS(#REF!,#REF!,$A44,#REF!, "Lead Care Manager")</f>
        <v>#REF!</v>
      </c>
      <c r="L44" s="63" t="e">
        <f>SUMIFS(#REF!,#REF!,$A44,#REF!,"Lead Care Manager") * SUMIFS(#REF!,#REF!,$A44,#REF!, "Lead Care Manager")</f>
        <v>#REF!</v>
      </c>
      <c r="M44" s="63" t="e">
        <f>SUMIFS(#REF!,#REF!,$A44,#REF!,"Lead Care Manager") * SUMIFS(#REF!,#REF!,$A44,#REF!, "Lead Care Manager")</f>
        <v>#REF!</v>
      </c>
      <c r="N44" s="63" t="e">
        <f>SUMIFS(#REF!,#REF!,$A44,#REF!,"Lead Care Manager") * SUMIFS(#REF!,#REF!,$A44,#REF!, "Lead Care Manager")</f>
        <v>#REF!</v>
      </c>
      <c r="O44" s="63" t="e">
        <f>SUMIFS(#REF!,#REF!,$A44,#REF!,"Lead Care Manager") * SUMIFS(#REF!,#REF!,$A44,#REF!, "Lead Care Manager")</f>
        <v>#REF!</v>
      </c>
      <c r="P44" s="63" t="e">
        <f>SUMIFS(#REF!,#REF!,$A44,#REF!,"Lead Care Manager") * SUMIFS(#REF!,#REF!,$A44,#REF!, "Lead Care Manager")</f>
        <v>#REF!</v>
      </c>
      <c r="Q44" s="63" t="e">
        <f>SUMIFS(#REF!,#REF!,$A44,#REF!,"Lead Care Manager") * SUMIFS(#REF!,#REF!,$A44,#REF!, "Lead Care Manager")</f>
        <v>#REF!</v>
      </c>
      <c r="R44" s="63" t="e">
        <f>SUMIFS(#REF!,#REF!,$A44,#REF!,"Lead Care Manager") * SUMIFS(#REF!,#REF!,$A44,#REF!, "Lead Care Manager")</f>
        <v>#REF!</v>
      </c>
      <c r="S44" s="63" t="e">
        <f>SUMIFS(#REF!,#REF!,$A44,#REF!,"Lead Care Manager") * SUMIFS(#REF!,#REF!,$A44,#REF!, "Lead Care Manager")</f>
        <v>#REF!</v>
      </c>
      <c r="T44" s="63" t="e">
        <f>SUMIFS(#REF!,#REF!,$A44,#REF!,"Lead Care Manager") * SUMIFS(#REF!,#REF!,$A44,#REF!, "Lead Care Manager")</f>
        <v>#REF!</v>
      </c>
      <c r="U44" s="63" t="e">
        <f>SUMIFS(#REF!,#REF!,$A44,#REF!,"Lead Care Manager") * SUMIFS(#REF!,#REF!,$A44,#REF!, "Lead Care Manager")</f>
        <v>#REF!</v>
      </c>
      <c r="V44" s="63" t="e">
        <f>SUMIFS(#REF!,#REF!,$A44,#REF!,"Lead Care Manager") * SUMIFS(#REF!,#REF!,$A44,#REF!, "Lead Care Manager")</f>
        <v>#REF!</v>
      </c>
      <c r="W44" s="63" t="e">
        <f>SUMIFS(#REF!,#REF!,$A44,#REF!,"Lead Care Manager") * SUMIFS(#REF!,#REF!,$A44,#REF!, "Lead Care Manager")</f>
        <v>#REF!</v>
      </c>
      <c r="X44" s="63" t="e">
        <f>SUMIFS(#REF!,#REF!,$A44,#REF!,"Lead Care Manager") * SUMIFS(#REF!,#REF!,$A44,#REF!, "Lead Care Manager")</f>
        <v>#REF!</v>
      </c>
      <c r="Y44" s="63" t="e">
        <f>SUMIFS(#REF!,#REF!,$A44,#REF!,"Lead Care Manager") * SUMIFS(#REF!,#REF!,$A44,#REF!, "Lead Care Manager")</f>
        <v>#REF!</v>
      </c>
      <c r="Z44" s="63" t="e">
        <f>SUMIFS(#REF!,#REF!,$A44,#REF!,"Lead Care Manager") * SUMIFS(#REF!,#REF!,$A44,#REF!, "Lead Care Manager")</f>
        <v>#REF!</v>
      </c>
      <c r="AA44" s="63" t="e">
        <f>SUMIFS(#REF!,#REF!,$A44,#REF!,"Lead Care Manager") * SUMIFS(#REF!,#REF!,$A44,#REF!, "Lead Care Manager")</f>
        <v>#REF!</v>
      </c>
      <c r="AB44" s="63" t="e">
        <f>SUMIFS(#REF!,#REF!,$A44,#REF!,"Lead Care Manager") * SUMIFS(#REF!,#REF!,$A44,#REF!, "Lead Care Manager")</f>
        <v>#REF!</v>
      </c>
      <c r="AC44" s="63" t="e">
        <f>SUMIFS(#REF!,#REF!,$A44,#REF!,"Lead Care Manager") * SUMIFS(#REF!,#REF!,$A44,#REF!, "Lead Care Manager")</f>
        <v>#REF!</v>
      </c>
      <c r="AD44" s="63" t="e">
        <f>SUMIFS(#REF!,#REF!,$A44,#REF!,"Lead Care Manager") * SUMIFS(#REF!,#REF!,$A44,#REF!, "Lead Care Manager")</f>
        <v>#REF!</v>
      </c>
      <c r="AE44" s="118" t="e">
        <f t="shared" si="1"/>
        <v>#REF!</v>
      </c>
    </row>
    <row r="45" spans="1:31" hidden="1" x14ac:dyDescent="0.25">
      <c r="A45" s="59" t="e">
        <f>IF(#REF!="", "",#REF!)</f>
        <v>#REF!</v>
      </c>
      <c r="B45" s="63" t="e">
        <f>SUMIFS(#REF!,#REF!,$A45,#REF!,"Lead Care Manager") * SUMIFS(#REF!,#REF!,$A45,#REF!, "Lead Care Manager")</f>
        <v>#REF!</v>
      </c>
      <c r="C45" s="63" t="e">
        <f>SUMIFS(#REF!,#REF!,$A45,#REF!,"Lead Care Manager") * SUMIFS(#REF!,#REF!,$A45,#REF!, "Lead Care Manager")</f>
        <v>#REF!</v>
      </c>
      <c r="D45" s="63" t="e">
        <f>SUMIFS(#REF!,#REF!,$A45,#REF!,"Lead Care Manager") * SUMIFS(#REF!,#REF!,$A45,#REF!, "Lead Care Manager")</f>
        <v>#REF!</v>
      </c>
      <c r="E45" s="63" t="e">
        <f>SUMIFS(#REF!,#REF!,$A45,#REF!,"Lead Care Manager") * SUMIFS(#REF!,#REF!,$A45,#REF!, "Lead Care Manager")</f>
        <v>#REF!</v>
      </c>
      <c r="F45" s="63" t="e">
        <f>SUMIFS(#REF!,#REF!,$A45,#REF!,"Lead Care Manager") * SUMIFS(#REF!,#REF!,$A45,#REF!, "Lead Care Manager")</f>
        <v>#REF!</v>
      </c>
      <c r="G45" s="63" t="e">
        <f>SUMIFS(#REF!,#REF!,$A45,#REF!,"Lead Care Manager") * SUMIFS(#REF!,#REF!,$A45,#REF!, "Lead Care Manager")</f>
        <v>#REF!</v>
      </c>
      <c r="H45" s="63" t="e">
        <f>SUMIFS(#REF!,#REF!,$A45,#REF!,"Lead Care Manager") * SUMIFS(#REF!,#REF!,$A45,#REF!, "Lead Care Manager")</f>
        <v>#REF!</v>
      </c>
      <c r="I45" s="63" t="e">
        <f>SUMIFS(#REF!,#REF!,$A45,#REF!,"Lead Care Manager") * SUMIFS(#REF!,#REF!,$A45,#REF!, "Lead Care Manager")</f>
        <v>#REF!</v>
      </c>
      <c r="J45" s="63" t="e">
        <f>SUMIFS(#REF!,#REF!,$A45,#REF!,"Lead Care Manager") * SUMIFS(#REF!,#REF!,$A45,#REF!, "Lead Care Manager")</f>
        <v>#REF!</v>
      </c>
      <c r="K45" s="63" t="e">
        <f>SUMIFS(#REF!,#REF!,$A45,#REF!,"Lead Care Manager") * SUMIFS(#REF!,#REF!,$A45,#REF!, "Lead Care Manager")</f>
        <v>#REF!</v>
      </c>
      <c r="L45" s="63" t="e">
        <f>SUMIFS(#REF!,#REF!,$A45,#REF!,"Lead Care Manager") * SUMIFS(#REF!,#REF!,$A45,#REF!, "Lead Care Manager")</f>
        <v>#REF!</v>
      </c>
      <c r="M45" s="63" t="e">
        <f>SUMIFS(#REF!,#REF!,$A45,#REF!,"Lead Care Manager") * SUMIFS(#REF!,#REF!,$A45,#REF!, "Lead Care Manager")</f>
        <v>#REF!</v>
      </c>
      <c r="N45" s="63" t="e">
        <f>SUMIFS(#REF!,#REF!,$A45,#REF!,"Lead Care Manager") * SUMIFS(#REF!,#REF!,$A45,#REF!, "Lead Care Manager")</f>
        <v>#REF!</v>
      </c>
      <c r="O45" s="63" t="e">
        <f>SUMIFS(#REF!,#REF!,$A45,#REF!,"Lead Care Manager") * SUMIFS(#REF!,#REF!,$A45,#REF!, "Lead Care Manager")</f>
        <v>#REF!</v>
      </c>
      <c r="P45" s="63" t="e">
        <f>SUMIFS(#REF!,#REF!,$A45,#REF!,"Lead Care Manager") * SUMIFS(#REF!,#REF!,$A45,#REF!, "Lead Care Manager")</f>
        <v>#REF!</v>
      </c>
      <c r="Q45" s="63" t="e">
        <f>SUMIFS(#REF!,#REF!,$A45,#REF!,"Lead Care Manager") * SUMIFS(#REF!,#REF!,$A45,#REF!, "Lead Care Manager")</f>
        <v>#REF!</v>
      </c>
      <c r="R45" s="63" t="e">
        <f>SUMIFS(#REF!,#REF!,$A45,#REF!,"Lead Care Manager") * SUMIFS(#REF!,#REF!,$A45,#REF!, "Lead Care Manager")</f>
        <v>#REF!</v>
      </c>
      <c r="S45" s="63" t="e">
        <f>SUMIFS(#REF!,#REF!,$A45,#REF!,"Lead Care Manager") * SUMIFS(#REF!,#REF!,$A45,#REF!, "Lead Care Manager")</f>
        <v>#REF!</v>
      </c>
      <c r="T45" s="63" t="e">
        <f>SUMIFS(#REF!,#REF!,$A45,#REF!,"Lead Care Manager") * SUMIFS(#REF!,#REF!,$A45,#REF!, "Lead Care Manager")</f>
        <v>#REF!</v>
      </c>
      <c r="U45" s="63" t="e">
        <f>SUMIFS(#REF!,#REF!,$A45,#REF!,"Lead Care Manager") * SUMIFS(#REF!,#REF!,$A45,#REF!, "Lead Care Manager")</f>
        <v>#REF!</v>
      </c>
      <c r="V45" s="63" t="e">
        <f>SUMIFS(#REF!,#REF!,$A45,#REF!,"Lead Care Manager") * SUMIFS(#REF!,#REF!,$A45,#REF!, "Lead Care Manager")</f>
        <v>#REF!</v>
      </c>
      <c r="W45" s="63" t="e">
        <f>SUMIFS(#REF!,#REF!,$A45,#REF!,"Lead Care Manager") * SUMIFS(#REF!,#REF!,$A45,#REF!, "Lead Care Manager")</f>
        <v>#REF!</v>
      </c>
      <c r="X45" s="63" t="e">
        <f>SUMIFS(#REF!,#REF!,$A45,#REF!,"Lead Care Manager") * SUMIFS(#REF!,#REF!,$A45,#REF!, "Lead Care Manager")</f>
        <v>#REF!</v>
      </c>
      <c r="Y45" s="63" t="e">
        <f>SUMIFS(#REF!,#REF!,$A45,#REF!,"Lead Care Manager") * SUMIFS(#REF!,#REF!,$A45,#REF!, "Lead Care Manager")</f>
        <v>#REF!</v>
      </c>
      <c r="Z45" s="63" t="e">
        <f>SUMIFS(#REF!,#REF!,$A45,#REF!,"Lead Care Manager") * SUMIFS(#REF!,#REF!,$A45,#REF!, "Lead Care Manager")</f>
        <v>#REF!</v>
      </c>
      <c r="AA45" s="63" t="e">
        <f>SUMIFS(#REF!,#REF!,$A45,#REF!,"Lead Care Manager") * SUMIFS(#REF!,#REF!,$A45,#REF!, "Lead Care Manager")</f>
        <v>#REF!</v>
      </c>
      <c r="AB45" s="63" t="e">
        <f>SUMIFS(#REF!,#REF!,$A45,#REF!,"Lead Care Manager") * SUMIFS(#REF!,#REF!,$A45,#REF!, "Lead Care Manager")</f>
        <v>#REF!</v>
      </c>
      <c r="AC45" s="63" t="e">
        <f>SUMIFS(#REF!,#REF!,$A45,#REF!,"Lead Care Manager") * SUMIFS(#REF!,#REF!,$A45,#REF!, "Lead Care Manager")</f>
        <v>#REF!</v>
      </c>
      <c r="AD45" s="63" t="e">
        <f>SUMIFS(#REF!,#REF!,$A45,#REF!,"Lead Care Manager") * SUMIFS(#REF!,#REF!,$A45,#REF!, "Lead Care Manager")</f>
        <v>#REF!</v>
      </c>
      <c r="AE45" s="118" t="e">
        <f t="shared" si="1"/>
        <v>#REF!</v>
      </c>
    </row>
    <row r="46" spans="1:31" hidden="1" x14ac:dyDescent="0.25">
      <c r="A46" s="59" t="e">
        <f>IF(#REF!="", "",#REF!)</f>
        <v>#REF!</v>
      </c>
      <c r="B46" s="63" t="e">
        <f>SUMIFS(#REF!,#REF!,$A46,#REF!,"Lead Care Manager") * SUMIFS(#REF!,#REF!,$A46,#REF!, "Lead Care Manager")</f>
        <v>#REF!</v>
      </c>
      <c r="C46" s="63" t="e">
        <f>SUMIFS(#REF!,#REF!,$A46,#REF!,"Lead Care Manager") * SUMIFS(#REF!,#REF!,$A46,#REF!, "Lead Care Manager")</f>
        <v>#REF!</v>
      </c>
      <c r="D46" s="63" t="e">
        <f>SUMIFS(#REF!,#REF!,$A46,#REF!,"Lead Care Manager") * SUMIFS(#REF!,#REF!,$A46,#REF!, "Lead Care Manager")</f>
        <v>#REF!</v>
      </c>
      <c r="E46" s="63" t="e">
        <f>SUMIFS(#REF!,#REF!,$A46,#REF!,"Lead Care Manager") * SUMIFS(#REF!,#REF!,$A46,#REF!, "Lead Care Manager")</f>
        <v>#REF!</v>
      </c>
      <c r="F46" s="63" t="e">
        <f>SUMIFS(#REF!,#REF!,$A46,#REF!,"Lead Care Manager") * SUMIFS(#REF!,#REF!,$A46,#REF!, "Lead Care Manager")</f>
        <v>#REF!</v>
      </c>
      <c r="G46" s="63" t="e">
        <f>SUMIFS(#REF!,#REF!,$A46,#REF!,"Lead Care Manager") * SUMIFS(#REF!,#REF!,$A46,#REF!, "Lead Care Manager")</f>
        <v>#REF!</v>
      </c>
      <c r="H46" s="63" t="e">
        <f>SUMIFS(#REF!,#REF!,$A46,#REF!,"Lead Care Manager") * SUMIFS(#REF!,#REF!,$A46,#REF!, "Lead Care Manager")</f>
        <v>#REF!</v>
      </c>
      <c r="I46" s="63" t="e">
        <f>SUMIFS(#REF!,#REF!,$A46,#REF!,"Lead Care Manager") * SUMIFS(#REF!,#REF!,$A46,#REF!, "Lead Care Manager")</f>
        <v>#REF!</v>
      </c>
      <c r="J46" s="63" t="e">
        <f>SUMIFS(#REF!,#REF!,$A46,#REF!,"Lead Care Manager") * SUMIFS(#REF!,#REF!,$A46,#REF!, "Lead Care Manager")</f>
        <v>#REF!</v>
      </c>
      <c r="K46" s="63" t="e">
        <f>SUMIFS(#REF!,#REF!,$A46,#REF!,"Lead Care Manager") * SUMIFS(#REF!,#REF!,$A46,#REF!, "Lead Care Manager")</f>
        <v>#REF!</v>
      </c>
      <c r="L46" s="63" t="e">
        <f>SUMIFS(#REF!,#REF!,$A46,#REF!,"Lead Care Manager") * SUMIFS(#REF!,#REF!,$A46,#REF!, "Lead Care Manager")</f>
        <v>#REF!</v>
      </c>
      <c r="M46" s="63" t="e">
        <f>SUMIFS(#REF!,#REF!,$A46,#REF!,"Lead Care Manager") * SUMIFS(#REF!,#REF!,$A46,#REF!, "Lead Care Manager")</f>
        <v>#REF!</v>
      </c>
      <c r="N46" s="63" t="e">
        <f>SUMIFS(#REF!,#REF!,$A46,#REF!,"Lead Care Manager") * SUMIFS(#REF!,#REF!,$A46,#REF!, "Lead Care Manager")</f>
        <v>#REF!</v>
      </c>
      <c r="O46" s="63" t="e">
        <f>SUMIFS(#REF!,#REF!,$A46,#REF!,"Lead Care Manager") * SUMIFS(#REF!,#REF!,$A46,#REF!, "Lead Care Manager")</f>
        <v>#REF!</v>
      </c>
      <c r="P46" s="63" t="e">
        <f>SUMIFS(#REF!,#REF!,$A46,#REF!,"Lead Care Manager") * SUMIFS(#REF!,#REF!,$A46,#REF!, "Lead Care Manager")</f>
        <v>#REF!</v>
      </c>
      <c r="Q46" s="63" t="e">
        <f>SUMIFS(#REF!,#REF!,$A46,#REF!,"Lead Care Manager") * SUMIFS(#REF!,#REF!,$A46,#REF!, "Lead Care Manager")</f>
        <v>#REF!</v>
      </c>
      <c r="R46" s="63" t="e">
        <f>SUMIFS(#REF!,#REF!,$A46,#REF!,"Lead Care Manager") * SUMIFS(#REF!,#REF!,$A46,#REF!, "Lead Care Manager")</f>
        <v>#REF!</v>
      </c>
      <c r="S46" s="63" t="e">
        <f>SUMIFS(#REF!,#REF!,$A46,#REF!,"Lead Care Manager") * SUMIFS(#REF!,#REF!,$A46,#REF!, "Lead Care Manager")</f>
        <v>#REF!</v>
      </c>
      <c r="T46" s="63" t="e">
        <f>SUMIFS(#REF!,#REF!,$A46,#REF!,"Lead Care Manager") * SUMIFS(#REF!,#REF!,$A46,#REF!, "Lead Care Manager")</f>
        <v>#REF!</v>
      </c>
      <c r="U46" s="63" t="e">
        <f>SUMIFS(#REF!,#REF!,$A46,#REF!,"Lead Care Manager") * SUMIFS(#REF!,#REF!,$A46,#REF!, "Lead Care Manager")</f>
        <v>#REF!</v>
      </c>
      <c r="V46" s="63" t="e">
        <f>SUMIFS(#REF!,#REF!,$A46,#REF!,"Lead Care Manager") * SUMIFS(#REF!,#REF!,$A46,#REF!, "Lead Care Manager")</f>
        <v>#REF!</v>
      </c>
      <c r="W46" s="63" t="e">
        <f>SUMIFS(#REF!,#REF!,$A46,#REF!,"Lead Care Manager") * SUMIFS(#REF!,#REF!,$A46,#REF!, "Lead Care Manager")</f>
        <v>#REF!</v>
      </c>
      <c r="X46" s="63" t="e">
        <f>SUMIFS(#REF!,#REF!,$A46,#REF!,"Lead Care Manager") * SUMIFS(#REF!,#REF!,$A46,#REF!, "Lead Care Manager")</f>
        <v>#REF!</v>
      </c>
      <c r="Y46" s="63" t="e">
        <f>SUMIFS(#REF!,#REF!,$A46,#REF!,"Lead Care Manager") * SUMIFS(#REF!,#REF!,$A46,#REF!, "Lead Care Manager")</f>
        <v>#REF!</v>
      </c>
      <c r="Z46" s="63" t="e">
        <f>SUMIFS(#REF!,#REF!,$A46,#REF!,"Lead Care Manager") * SUMIFS(#REF!,#REF!,$A46,#REF!, "Lead Care Manager")</f>
        <v>#REF!</v>
      </c>
      <c r="AA46" s="63" t="e">
        <f>SUMIFS(#REF!,#REF!,$A46,#REF!,"Lead Care Manager") * SUMIFS(#REF!,#REF!,$A46,#REF!, "Lead Care Manager")</f>
        <v>#REF!</v>
      </c>
      <c r="AB46" s="63" t="e">
        <f>SUMIFS(#REF!,#REF!,$A46,#REF!,"Lead Care Manager") * SUMIFS(#REF!,#REF!,$A46,#REF!, "Lead Care Manager")</f>
        <v>#REF!</v>
      </c>
      <c r="AC46" s="63" t="e">
        <f>SUMIFS(#REF!,#REF!,$A46,#REF!,"Lead Care Manager") * SUMIFS(#REF!,#REF!,$A46,#REF!, "Lead Care Manager")</f>
        <v>#REF!</v>
      </c>
      <c r="AD46" s="63" t="e">
        <f>SUMIFS(#REF!,#REF!,$A46,#REF!,"Lead Care Manager") * SUMIFS(#REF!,#REF!,$A46,#REF!, "Lead Care Manager")</f>
        <v>#REF!</v>
      </c>
      <c r="AE46" s="118" t="e">
        <f t="shared" si="1"/>
        <v>#REF!</v>
      </c>
    </row>
    <row r="47" spans="1:31" hidden="1" x14ac:dyDescent="0.25">
      <c r="A47" s="59" t="e">
        <f>IF(#REF!="", "",#REF!)</f>
        <v>#REF!</v>
      </c>
      <c r="B47" s="63" t="e">
        <f>SUMIFS(#REF!,#REF!,$A47,#REF!,"Lead Care Manager") * SUMIFS(#REF!,#REF!,$A47,#REF!, "Lead Care Manager")</f>
        <v>#REF!</v>
      </c>
      <c r="C47" s="63" t="e">
        <f>SUMIFS(#REF!,#REF!,$A47,#REF!,"Lead Care Manager") * SUMIFS(#REF!,#REF!,$A47,#REF!, "Lead Care Manager")</f>
        <v>#REF!</v>
      </c>
      <c r="D47" s="63" t="e">
        <f>SUMIFS(#REF!,#REF!,$A47,#REF!,"Lead Care Manager") * SUMIFS(#REF!,#REF!,$A47,#REF!, "Lead Care Manager")</f>
        <v>#REF!</v>
      </c>
      <c r="E47" s="63" t="e">
        <f>SUMIFS(#REF!,#REF!,$A47,#REF!,"Lead Care Manager") * SUMIFS(#REF!,#REF!,$A47,#REF!, "Lead Care Manager")</f>
        <v>#REF!</v>
      </c>
      <c r="F47" s="63" t="e">
        <f>SUMIFS(#REF!,#REF!,$A47,#REF!,"Lead Care Manager") * SUMIFS(#REF!,#REF!,$A47,#REF!, "Lead Care Manager")</f>
        <v>#REF!</v>
      </c>
      <c r="G47" s="63" t="e">
        <f>SUMIFS(#REF!,#REF!,$A47,#REF!,"Lead Care Manager") * SUMIFS(#REF!,#REF!,$A47,#REF!, "Lead Care Manager")</f>
        <v>#REF!</v>
      </c>
      <c r="H47" s="63" t="e">
        <f>SUMIFS(#REF!,#REF!,$A47,#REF!,"Lead Care Manager") * SUMIFS(#REF!,#REF!,$A47,#REF!, "Lead Care Manager")</f>
        <v>#REF!</v>
      </c>
      <c r="I47" s="63" t="e">
        <f>SUMIFS(#REF!,#REF!,$A47,#REF!,"Lead Care Manager") * SUMIFS(#REF!,#REF!,$A47,#REF!, "Lead Care Manager")</f>
        <v>#REF!</v>
      </c>
      <c r="J47" s="63" t="e">
        <f>SUMIFS(#REF!,#REF!,$A47,#REF!,"Lead Care Manager") * SUMIFS(#REF!,#REF!,$A47,#REF!, "Lead Care Manager")</f>
        <v>#REF!</v>
      </c>
      <c r="K47" s="63" t="e">
        <f>SUMIFS(#REF!,#REF!,$A47,#REF!,"Lead Care Manager") * SUMIFS(#REF!,#REF!,$A47,#REF!, "Lead Care Manager")</f>
        <v>#REF!</v>
      </c>
      <c r="L47" s="63" t="e">
        <f>SUMIFS(#REF!,#REF!,$A47,#REF!,"Lead Care Manager") * SUMIFS(#REF!,#REF!,$A47,#REF!, "Lead Care Manager")</f>
        <v>#REF!</v>
      </c>
      <c r="M47" s="63" t="e">
        <f>SUMIFS(#REF!,#REF!,$A47,#REF!,"Lead Care Manager") * SUMIFS(#REF!,#REF!,$A47,#REF!, "Lead Care Manager")</f>
        <v>#REF!</v>
      </c>
      <c r="N47" s="63" t="e">
        <f>SUMIFS(#REF!,#REF!,$A47,#REF!,"Lead Care Manager") * SUMIFS(#REF!,#REF!,$A47,#REF!, "Lead Care Manager")</f>
        <v>#REF!</v>
      </c>
      <c r="O47" s="63" t="e">
        <f>SUMIFS(#REF!,#REF!,$A47,#REF!,"Lead Care Manager") * SUMIFS(#REF!,#REF!,$A47,#REF!, "Lead Care Manager")</f>
        <v>#REF!</v>
      </c>
      <c r="P47" s="63" t="e">
        <f>SUMIFS(#REF!,#REF!,$A47,#REF!,"Lead Care Manager") * SUMIFS(#REF!,#REF!,$A47,#REF!, "Lead Care Manager")</f>
        <v>#REF!</v>
      </c>
      <c r="Q47" s="63" t="e">
        <f>SUMIFS(#REF!,#REF!,$A47,#REF!,"Lead Care Manager") * SUMIFS(#REF!,#REF!,$A47,#REF!, "Lead Care Manager")</f>
        <v>#REF!</v>
      </c>
      <c r="R47" s="63" t="e">
        <f>SUMIFS(#REF!,#REF!,$A47,#REF!,"Lead Care Manager") * SUMIFS(#REF!,#REF!,$A47,#REF!, "Lead Care Manager")</f>
        <v>#REF!</v>
      </c>
      <c r="S47" s="63" t="e">
        <f>SUMIFS(#REF!,#REF!,$A47,#REF!,"Lead Care Manager") * SUMIFS(#REF!,#REF!,$A47,#REF!, "Lead Care Manager")</f>
        <v>#REF!</v>
      </c>
      <c r="T47" s="63" t="e">
        <f>SUMIFS(#REF!,#REF!,$A47,#REF!,"Lead Care Manager") * SUMIFS(#REF!,#REF!,$A47,#REF!, "Lead Care Manager")</f>
        <v>#REF!</v>
      </c>
      <c r="U47" s="63" t="e">
        <f>SUMIFS(#REF!,#REF!,$A47,#REF!,"Lead Care Manager") * SUMIFS(#REF!,#REF!,$A47,#REF!, "Lead Care Manager")</f>
        <v>#REF!</v>
      </c>
      <c r="V47" s="63" t="e">
        <f>SUMIFS(#REF!,#REF!,$A47,#REF!,"Lead Care Manager") * SUMIFS(#REF!,#REF!,$A47,#REF!, "Lead Care Manager")</f>
        <v>#REF!</v>
      </c>
      <c r="W47" s="63" t="e">
        <f>SUMIFS(#REF!,#REF!,$A47,#REF!,"Lead Care Manager") * SUMIFS(#REF!,#REF!,$A47,#REF!, "Lead Care Manager")</f>
        <v>#REF!</v>
      </c>
      <c r="X47" s="63" t="e">
        <f>SUMIFS(#REF!,#REF!,$A47,#REF!,"Lead Care Manager") * SUMIFS(#REF!,#REF!,$A47,#REF!, "Lead Care Manager")</f>
        <v>#REF!</v>
      </c>
      <c r="Y47" s="63" t="e">
        <f>SUMIFS(#REF!,#REF!,$A47,#REF!,"Lead Care Manager") * SUMIFS(#REF!,#REF!,$A47,#REF!, "Lead Care Manager")</f>
        <v>#REF!</v>
      </c>
      <c r="Z47" s="63" t="e">
        <f>SUMIFS(#REF!,#REF!,$A47,#REF!,"Lead Care Manager") * SUMIFS(#REF!,#REF!,$A47,#REF!, "Lead Care Manager")</f>
        <v>#REF!</v>
      </c>
      <c r="AA47" s="63" t="e">
        <f>SUMIFS(#REF!,#REF!,$A47,#REF!,"Lead Care Manager") * SUMIFS(#REF!,#REF!,$A47,#REF!, "Lead Care Manager")</f>
        <v>#REF!</v>
      </c>
      <c r="AB47" s="63" t="e">
        <f>SUMIFS(#REF!,#REF!,$A47,#REF!,"Lead Care Manager") * SUMIFS(#REF!,#REF!,$A47,#REF!, "Lead Care Manager")</f>
        <v>#REF!</v>
      </c>
      <c r="AC47" s="63" t="e">
        <f>SUMIFS(#REF!,#REF!,$A47,#REF!,"Lead Care Manager") * SUMIFS(#REF!,#REF!,$A47,#REF!, "Lead Care Manager")</f>
        <v>#REF!</v>
      </c>
      <c r="AD47" s="63" t="e">
        <f>SUMIFS(#REF!,#REF!,$A47,#REF!,"Lead Care Manager") * SUMIFS(#REF!,#REF!,$A47,#REF!, "Lead Care Manager")</f>
        <v>#REF!</v>
      </c>
      <c r="AE47" s="118" t="e">
        <f t="shared" si="1"/>
        <v>#REF!</v>
      </c>
    </row>
    <row r="48" spans="1:31" hidden="1" x14ac:dyDescent="0.25">
      <c r="A48" s="59" t="e">
        <f>IF(#REF!="", "",#REF!)</f>
        <v>#REF!</v>
      </c>
      <c r="B48" s="63" t="e">
        <f>SUMIFS(#REF!,#REF!,$A48,#REF!,"Lead Care Manager") * SUMIFS(#REF!,#REF!,$A48,#REF!, "Lead Care Manager")</f>
        <v>#REF!</v>
      </c>
      <c r="C48" s="63" t="e">
        <f>SUMIFS(#REF!,#REF!,$A48,#REF!,"Lead Care Manager") * SUMIFS(#REF!,#REF!,$A48,#REF!, "Lead Care Manager")</f>
        <v>#REF!</v>
      </c>
      <c r="D48" s="63" t="e">
        <f>SUMIFS(#REF!,#REF!,$A48,#REF!,"Lead Care Manager") * SUMIFS(#REF!,#REF!,$A48,#REF!, "Lead Care Manager")</f>
        <v>#REF!</v>
      </c>
      <c r="E48" s="63" t="e">
        <f>SUMIFS(#REF!,#REF!,$A48,#REF!,"Lead Care Manager") * SUMIFS(#REF!,#REF!,$A48,#REF!, "Lead Care Manager")</f>
        <v>#REF!</v>
      </c>
      <c r="F48" s="63" t="e">
        <f>SUMIFS(#REF!,#REF!,$A48,#REF!,"Lead Care Manager") * SUMIFS(#REF!,#REF!,$A48,#REF!, "Lead Care Manager")</f>
        <v>#REF!</v>
      </c>
      <c r="G48" s="63" t="e">
        <f>SUMIFS(#REF!,#REF!,$A48,#REF!,"Lead Care Manager") * SUMIFS(#REF!,#REF!,$A48,#REF!, "Lead Care Manager")</f>
        <v>#REF!</v>
      </c>
      <c r="H48" s="63" t="e">
        <f>SUMIFS(#REF!,#REF!,$A48,#REF!,"Lead Care Manager") * SUMIFS(#REF!,#REF!,$A48,#REF!, "Lead Care Manager")</f>
        <v>#REF!</v>
      </c>
      <c r="I48" s="63" t="e">
        <f>SUMIFS(#REF!,#REF!,$A48,#REF!,"Lead Care Manager") * SUMIFS(#REF!,#REF!,$A48,#REF!, "Lead Care Manager")</f>
        <v>#REF!</v>
      </c>
      <c r="J48" s="63" t="e">
        <f>SUMIFS(#REF!,#REF!,$A48,#REF!,"Lead Care Manager") * SUMIFS(#REF!,#REF!,$A48,#REF!, "Lead Care Manager")</f>
        <v>#REF!</v>
      </c>
      <c r="K48" s="63" t="e">
        <f>SUMIFS(#REF!,#REF!,$A48,#REF!,"Lead Care Manager") * SUMIFS(#REF!,#REF!,$A48,#REF!, "Lead Care Manager")</f>
        <v>#REF!</v>
      </c>
      <c r="L48" s="63" t="e">
        <f>SUMIFS(#REF!,#REF!,$A48,#REF!,"Lead Care Manager") * SUMIFS(#REF!,#REF!,$A48,#REF!, "Lead Care Manager")</f>
        <v>#REF!</v>
      </c>
      <c r="M48" s="63" t="e">
        <f>SUMIFS(#REF!,#REF!,$A48,#REF!,"Lead Care Manager") * SUMIFS(#REF!,#REF!,$A48,#REF!, "Lead Care Manager")</f>
        <v>#REF!</v>
      </c>
      <c r="N48" s="63" t="e">
        <f>SUMIFS(#REF!,#REF!,$A48,#REF!,"Lead Care Manager") * SUMIFS(#REF!,#REF!,$A48,#REF!, "Lead Care Manager")</f>
        <v>#REF!</v>
      </c>
      <c r="O48" s="63" t="e">
        <f>SUMIFS(#REF!,#REF!,$A48,#REF!,"Lead Care Manager") * SUMIFS(#REF!,#REF!,$A48,#REF!, "Lead Care Manager")</f>
        <v>#REF!</v>
      </c>
      <c r="P48" s="63" t="e">
        <f>SUMIFS(#REF!,#REF!,$A48,#REF!,"Lead Care Manager") * SUMIFS(#REF!,#REF!,$A48,#REF!, "Lead Care Manager")</f>
        <v>#REF!</v>
      </c>
      <c r="Q48" s="63" t="e">
        <f>SUMIFS(#REF!,#REF!,$A48,#REF!,"Lead Care Manager") * SUMIFS(#REF!,#REF!,$A48,#REF!, "Lead Care Manager")</f>
        <v>#REF!</v>
      </c>
      <c r="R48" s="63" t="e">
        <f>SUMIFS(#REF!,#REF!,$A48,#REF!,"Lead Care Manager") * SUMIFS(#REF!,#REF!,$A48,#REF!, "Lead Care Manager")</f>
        <v>#REF!</v>
      </c>
      <c r="S48" s="63" t="e">
        <f>SUMIFS(#REF!,#REF!,$A48,#REF!,"Lead Care Manager") * SUMIFS(#REF!,#REF!,$A48,#REF!, "Lead Care Manager")</f>
        <v>#REF!</v>
      </c>
      <c r="T48" s="63" t="e">
        <f>SUMIFS(#REF!,#REF!,$A48,#REF!,"Lead Care Manager") * SUMIFS(#REF!,#REF!,$A48,#REF!, "Lead Care Manager")</f>
        <v>#REF!</v>
      </c>
      <c r="U48" s="63" t="e">
        <f>SUMIFS(#REF!,#REF!,$A48,#REF!,"Lead Care Manager") * SUMIFS(#REF!,#REF!,$A48,#REF!, "Lead Care Manager")</f>
        <v>#REF!</v>
      </c>
      <c r="V48" s="63" t="e">
        <f>SUMIFS(#REF!,#REF!,$A48,#REF!,"Lead Care Manager") * SUMIFS(#REF!,#REF!,$A48,#REF!, "Lead Care Manager")</f>
        <v>#REF!</v>
      </c>
      <c r="W48" s="63" t="e">
        <f>SUMIFS(#REF!,#REF!,$A48,#REF!,"Lead Care Manager") * SUMIFS(#REF!,#REF!,$A48,#REF!, "Lead Care Manager")</f>
        <v>#REF!</v>
      </c>
      <c r="X48" s="63" t="e">
        <f>SUMIFS(#REF!,#REF!,$A48,#REF!,"Lead Care Manager") * SUMIFS(#REF!,#REF!,$A48,#REF!, "Lead Care Manager")</f>
        <v>#REF!</v>
      </c>
      <c r="Y48" s="63" t="e">
        <f>SUMIFS(#REF!,#REF!,$A48,#REF!,"Lead Care Manager") * SUMIFS(#REF!,#REF!,$A48,#REF!, "Lead Care Manager")</f>
        <v>#REF!</v>
      </c>
      <c r="Z48" s="63" t="e">
        <f>SUMIFS(#REF!,#REF!,$A48,#REF!,"Lead Care Manager") * SUMIFS(#REF!,#REF!,$A48,#REF!, "Lead Care Manager")</f>
        <v>#REF!</v>
      </c>
      <c r="AA48" s="63" t="e">
        <f>SUMIFS(#REF!,#REF!,$A48,#REF!,"Lead Care Manager") * SUMIFS(#REF!,#REF!,$A48,#REF!, "Lead Care Manager")</f>
        <v>#REF!</v>
      </c>
      <c r="AB48" s="63" t="e">
        <f>SUMIFS(#REF!,#REF!,$A48,#REF!,"Lead Care Manager") * SUMIFS(#REF!,#REF!,$A48,#REF!, "Lead Care Manager")</f>
        <v>#REF!</v>
      </c>
      <c r="AC48" s="63" t="e">
        <f>SUMIFS(#REF!,#REF!,$A48,#REF!,"Lead Care Manager") * SUMIFS(#REF!,#REF!,$A48,#REF!, "Lead Care Manager")</f>
        <v>#REF!</v>
      </c>
      <c r="AD48" s="63" t="e">
        <f>SUMIFS(#REF!,#REF!,$A48,#REF!,"Lead Care Manager") * SUMIFS(#REF!,#REF!,$A48,#REF!, "Lead Care Manager")</f>
        <v>#REF!</v>
      </c>
      <c r="AE48" s="118" t="e">
        <f t="shared" si="1"/>
        <v>#REF!</v>
      </c>
    </row>
    <row r="49" spans="1:31" hidden="1" x14ac:dyDescent="0.25">
      <c r="A49" s="59" t="e">
        <f>IF(#REF!="", "",#REF!)</f>
        <v>#REF!</v>
      </c>
      <c r="B49" s="63" t="e">
        <f>SUMIFS(#REF!,#REF!,$A49,#REF!,"Lead Care Manager") * SUMIFS(#REF!,#REF!,$A49,#REF!, "Lead Care Manager")</f>
        <v>#REF!</v>
      </c>
      <c r="C49" s="63" t="e">
        <f>SUMIFS(#REF!,#REF!,$A49,#REF!,"Lead Care Manager") * SUMIFS(#REF!,#REF!,$A49,#REF!, "Lead Care Manager")</f>
        <v>#REF!</v>
      </c>
      <c r="D49" s="63" t="e">
        <f>SUMIFS(#REF!,#REF!,$A49,#REF!,"Lead Care Manager") * SUMIFS(#REF!,#REF!,$A49,#REF!, "Lead Care Manager")</f>
        <v>#REF!</v>
      </c>
      <c r="E49" s="63" t="e">
        <f>SUMIFS(#REF!,#REF!,$A49,#REF!,"Lead Care Manager") * SUMIFS(#REF!,#REF!,$A49,#REF!, "Lead Care Manager")</f>
        <v>#REF!</v>
      </c>
      <c r="F49" s="63" t="e">
        <f>SUMIFS(#REF!,#REF!,$A49,#REF!,"Lead Care Manager") * SUMIFS(#REF!,#REF!,$A49,#REF!, "Lead Care Manager")</f>
        <v>#REF!</v>
      </c>
      <c r="G49" s="63" t="e">
        <f>SUMIFS(#REF!,#REF!,$A49,#REF!,"Lead Care Manager") * SUMIFS(#REF!,#REF!,$A49,#REF!, "Lead Care Manager")</f>
        <v>#REF!</v>
      </c>
      <c r="H49" s="63" t="e">
        <f>SUMIFS(#REF!,#REF!,$A49,#REF!,"Lead Care Manager") * SUMIFS(#REF!,#REF!,$A49,#REF!, "Lead Care Manager")</f>
        <v>#REF!</v>
      </c>
      <c r="I49" s="63" t="e">
        <f>SUMIFS(#REF!,#REF!,$A49,#REF!,"Lead Care Manager") * SUMIFS(#REF!,#REF!,$A49,#REF!, "Lead Care Manager")</f>
        <v>#REF!</v>
      </c>
      <c r="J49" s="63" t="e">
        <f>SUMIFS(#REF!,#REF!,$A49,#REF!,"Lead Care Manager") * SUMIFS(#REF!,#REF!,$A49,#REF!, "Lead Care Manager")</f>
        <v>#REF!</v>
      </c>
      <c r="K49" s="63" t="e">
        <f>SUMIFS(#REF!,#REF!,$A49,#REF!,"Lead Care Manager") * SUMIFS(#REF!,#REF!,$A49,#REF!, "Lead Care Manager")</f>
        <v>#REF!</v>
      </c>
      <c r="L49" s="63" t="e">
        <f>SUMIFS(#REF!,#REF!,$A49,#REF!,"Lead Care Manager") * SUMIFS(#REF!,#REF!,$A49,#REF!, "Lead Care Manager")</f>
        <v>#REF!</v>
      </c>
      <c r="M49" s="63" t="e">
        <f>SUMIFS(#REF!,#REF!,$A49,#REF!,"Lead Care Manager") * SUMIFS(#REF!,#REF!,$A49,#REF!, "Lead Care Manager")</f>
        <v>#REF!</v>
      </c>
      <c r="N49" s="63" t="e">
        <f>SUMIFS(#REF!,#REF!,$A49,#REF!,"Lead Care Manager") * SUMIFS(#REF!,#REF!,$A49,#REF!, "Lead Care Manager")</f>
        <v>#REF!</v>
      </c>
      <c r="O49" s="63" t="e">
        <f>SUMIFS(#REF!,#REF!,$A49,#REF!,"Lead Care Manager") * SUMIFS(#REF!,#REF!,$A49,#REF!, "Lead Care Manager")</f>
        <v>#REF!</v>
      </c>
      <c r="P49" s="63" t="e">
        <f>SUMIFS(#REF!,#REF!,$A49,#REF!,"Lead Care Manager") * SUMIFS(#REF!,#REF!,$A49,#REF!, "Lead Care Manager")</f>
        <v>#REF!</v>
      </c>
      <c r="Q49" s="63" t="e">
        <f>SUMIFS(#REF!,#REF!,$A49,#REF!,"Lead Care Manager") * SUMIFS(#REF!,#REF!,$A49,#REF!, "Lead Care Manager")</f>
        <v>#REF!</v>
      </c>
      <c r="R49" s="63" t="e">
        <f>SUMIFS(#REF!,#REF!,$A49,#REF!,"Lead Care Manager") * SUMIFS(#REF!,#REF!,$A49,#REF!, "Lead Care Manager")</f>
        <v>#REF!</v>
      </c>
      <c r="S49" s="63" t="e">
        <f>SUMIFS(#REF!,#REF!,$A49,#REF!,"Lead Care Manager") * SUMIFS(#REF!,#REF!,$A49,#REF!, "Lead Care Manager")</f>
        <v>#REF!</v>
      </c>
      <c r="T49" s="63" t="e">
        <f>SUMIFS(#REF!,#REF!,$A49,#REF!,"Lead Care Manager") * SUMIFS(#REF!,#REF!,$A49,#REF!, "Lead Care Manager")</f>
        <v>#REF!</v>
      </c>
      <c r="U49" s="63" t="e">
        <f>SUMIFS(#REF!,#REF!,$A49,#REF!,"Lead Care Manager") * SUMIFS(#REF!,#REF!,$A49,#REF!, "Lead Care Manager")</f>
        <v>#REF!</v>
      </c>
      <c r="V49" s="63" t="e">
        <f>SUMIFS(#REF!,#REF!,$A49,#REF!,"Lead Care Manager") * SUMIFS(#REF!,#REF!,$A49,#REF!, "Lead Care Manager")</f>
        <v>#REF!</v>
      </c>
      <c r="W49" s="63" t="e">
        <f>SUMIFS(#REF!,#REF!,$A49,#REF!,"Lead Care Manager") * SUMIFS(#REF!,#REF!,$A49,#REF!, "Lead Care Manager")</f>
        <v>#REF!</v>
      </c>
      <c r="X49" s="63" t="e">
        <f>SUMIFS(#REF!,#REF!,$A49,#REF!,"Lead Care Manager") * SUMIFS(#REF!,#REF!,$A49,#REF!, "Lead Care Manager")</f>
        <v>#REF!</v>
      </c>
      <c r="Y49" s="63" t="e">
        <f>SUMIFS(#REF!,#REF!,$A49,#REF!,"Lead Care Manager") * SUMIFS(#REF!,#REF!,$A49,#REF!, "Lead Care Manager")</f>
        <v>#REF!</v>
      </c>
      <c r="Z49" s="63" t="e">
        <f>SUMIFS(#REF!,#REF!,$A49,#REF!,"Lead Care Manager") * SUMIFS(#REF!,#REF!,$A49,#REF!, "Lead Care Manager")</f>
        <v>#REF!</v>
      </c>
      <c r="AA49" s="63" t="e">
        <f>SUMIFS(#REF!,#REF!,$A49,#REF!,"Lead Care Manager") * SUMIFS(#REF!,#REF!,$A49,#REF!, "Lead Care Manager")</f>
        <v>#REF!</v>
      </c>
      <c r="AB49" s="63" t="e">
        <f>SUMIFS(#REF!,#REF!,$A49,#REF!,"Lead Care Manager") * SUMIFS(#REF!,#REF!,$A49,#REF!, "Lead Care Manager")</f>
        <v>#REF!</v>
      </c>
      <c r="AC49" s="63" t="e">
        <f>SUMIFS(#REF!,#REF!,$A49,#REF!,"Lead Care Manager") * SUMIFS(#REF!,#REF!,$A49,#REF!, "Lead Care Manager")</f>
        <v>#REF!</v>
      </c>
      <c r="AD49" s="63" t="e">
        <f>SUMIFS(#REF!,#REF!,$A49,#REF!,"Lead Care Manager") * SUMIFS(#REF!,#REF!,$A49,#REF!, "Lead Care Manager")</f>
        <v>#REF!</v>
      </c>
      <c r="AE49" s="118" t="e">
        <f t="shared" si="1"/>
        <v>#REF!</v>
      </c>
    </row>
    <row r="50" spans="1:31" hidden="1" x14ac:dyDescent="0.25">
      <c r="A50" s="59" t="e">
        <f>IF(#REF!="", "",#REF!)</f>
        <v>#REF!</v>
      </c>
      <c r="B50" s="63" t="e">
        <f>SUMIFS(#REF!,#REF!,$A50,#REF!,"Lead Care Manager") * SUMIFS(#REF!,#REF!,$A50,#REF!, "Lead Care Manager")</f>
        <v>#REF!</v>
      </c>
      <c r="C50" s="63" t="e">
        <f>SUMIFS(#REF!,#REF!,$A50,#REF!,"Lead Care Manager") * SUMIFS(#REF!,#REF!,$A50,#REF!, "Lead Care Manager")</f>
        <v>#REF!</v>
      </c>
      <c r="D50" s="63" t="e">
        <f>SUMIFS(#REF!,#REF!,$A50,#REF!,"Lead Care Manager") * SUMIFS(#REF!,#REF!,$A50,#REF!, "Lead Care Manager")</f>
        <v>#REF!</v>
      </c>
      <c r="E50" s="63" t="e">
        <f>SUMIFS(#REF!,#REF!,$A50,#REF!,"Lead Care Manager") * SUMIFS(#REF!,#REF!,$A50,#REF!, "Lead Care Manager")</f>
        <v>#REF!</v>
      </c>
      <c r="F50" s="63" t="e">
        <f>SUMIFS(#REF!,#REF!,$A50,#REF!,"Lead Care Manager") * SUMIFS(#REF!,#REF!,$A50,#REF!, "Lead Care Manager")</f>
        <v>#REF!</v>
      </c>
      <c r="G50" s="63" t="e">
        <f>SUMIFS(#REF!,#REF!,$A50,#REF!,"Lead Care Manager") * SUMIFS(#REF!,#REF!,$A50,#REF!, "Lead Care Manager")</f>
        <v>#REF!</v>
      </c>
      <c r="H50" s="63" t="e">
        <f>SUMIFS(#REF!,#REF!,$A50,#REF!,"Lead Care Manager") * SUMIFS(#REF!,#REF!,$A50,#REF!, "Lead Care Manager")</f>
        <v>#REF!</v>
      </c>
      <c r="I50" s="63" t="e">
        <f>SUMIFS(#REF!,#REF!,$A50,#REF!,"Lead Care Manager") * SUMIFS(#REF!,#REF!,$A50,#REF!, "Lead Care Manager")</f>
        <v>#REF!</v>
      </c>
      <c r="J50" s="63" t="e">
        <f>SUMIFS(#REF!,#REF!,$A50,#REF!,"Lead Care Manager") * SUMIFS(#REF!,#REF!,$A50,#REF!, "Lead Care Manager")</f>
        <v>#REF!</v>
      </c>
      <c r="K50" s="63" t="e">
        <f>SUMIFS(#REF!,#REF!,$A50,#REF!,"Lead Care Manager") * SUMIFS(#REF!,#REF!,$A50,#REF!, "Lead Care Manager")</f>
        <v>#REF!</v>
      </c>
      <c r="L50" s="63" t="e">
        <f>SUMIFS(#REF!,#REF!,$A50,#REF!,"Lead Care Manager") * SUMIFS(#REF!,#REF!,$A50,#REF!, "Lead Care Manager")</f>
        <v>#REF!</v>
      </c>
      <c r="M50" s="63" t="e">
        <f>SUMIFS(#REF!,#REF!,$A50,#REF!,"Lead Care Manager") * SUMIFS(#REF!,#REF!,$A50,#REF!, "Lead Care Manager")</f>
        <v>#REF!</v>
      </c>
      <c r="N50" s="63" t="e">
        <f>SUMIFS(#REF!,#REF!,$A50,#REF!,"Lead Care Manager") * SUMIFS(#REF!,#REF!,$A50,#REF!, "Lead Care Manager")</f>
        <v>#REF!</v>
      </c>
      <c r="O50" s="63" t="e">
        <f>SUMIFS(#REF!,#REF!,$A50,#REF!,"Lead Care Manager") * SUMIFS(#REF!,#REF!,$A50,#REF!, "Lead Care Manager")</f>
        <v>#REF!</v>
      </c>
      <c r="P50" s="63" t="e">
        <f>SUMIFS(#REF!,#REF!,$A50,#REF!,"Lead Care Manager") * SUMIFS(#REF!,#REF!,$A50,#REF!, "Lead Care Manager")</f>
        <v>#REF!</v>
      </c>
      <c r="Q50" s="63" t="e">
        <f>SUMIFS(#REF!,#REF!,$A50,#REF!,"Lead Care Manager") * SUMIFS(#REF!,#REF!,$A50,#REF!, "Lead Care Manager")</f>
        <v>#REF!</v>
      </c>
      <c r="R50" s="63" t="e">
        <f>SUMIFS(#REF!,#REF!,$A50,#REF!,"Lead Care Manager") * SUMIFS(#REF!,#REF!,$A50,#REF!, "Lead Care Manager")</f>
        <v>#REF!</v>
      </c>
      <c r="S50" s="63" t="e">
        <f>SUMIFS(#REF!,#REF!,$A50,#REF!,"Lead Care Manager") * SUMIFS(#REF!,#REF!,$A50,#REF!, "Lead Care Manager")</f>
        <v>#REF!</v>
      </c>
      <c r="T50" s="63" t="e">
        <f>SUMIFS(#REF!,#REF!,$A50,#REF!,"Lead Care Manager") * SUMIFS(#REF!,#REF!,$A50,#REF!, "Lead Care Manager")</f>
        <v>#REF!</v>
      </c>
      <c r="U50" s="63" t="e">
        <f>SUMIFS(#REF!,#REF!,$A50,#REF!,"Lead Care Manager") * SUMIFS(#REF!,#REF!,$A50,#REF!, "Lead Care Manager")</f>
        <v>#REF!</v>
      </c>
      <c r="V50" s="63" t="e">
        <f>SUMIFS(#REF!,#REF!,$A50,#REF!,"Lead Care Manager") * SUMIFS(#REF!,#REF!,$A50,#REF!, "Lead Care Manager")</f>
        <v>#REF!</v>
      </c>
      <c r="W50" s="63" t="e">
        <f>SUMIFS(#REF!,#REF!,$A50,#REF!,"Lead Care Manager") * SUMIFS(#REF!,#REF!,$A50,#REF!, "Lead Care Manager")</f>
        <v>#REF!</v>
      </c>
      <c r="X50" s="63" t="e">
        <f>SUMIFS(#REF!,#REF!,$A50,#REF!,"Lead Care Manager") * SUMIFS(#REF!,#REF!,$A50,#REF!, "Lead Care Manager")</f>
        <v>#REF!</v>
      </c>
      <c r="Y50" s="63" t="e">
        <f>SUMIFS(#REF!,#REF!,$A50,#REF!,"Lead Care Manager") * SUMIFS(#REF!,#REF!,$A50,#REF!, "Lead Care Manager")</f>
        <v>#REF!</v>
      </c>
      <c r="Z50" s="63" t="e">
        <f>SUMIFS(#REF!,#REF!,$A50,#REF!,"Lead Care Manager") * SUMIFS(#REF!,#REF!,$A50,#REF!, "Lead Care Manager")</f>
        <v>#REF!</v>
      </c>
      <c r="AA50" s="63" t="e">
        <f>SUMIFS(#REF!,#REF!,$A50,#REF!,"Lead Care Manager") * SUMIFS(#REF!,#REF!,$A50,#REF!, "Lead Care Manager")</f>
        <v>#REF!</v>
      </c>
      <c r="AB50" s="63" t="e">
        <f>SUMIFS(#REF!,#REF!,$A50,#REF!,"Lead Care Manager") * SUMIFS(#REF!,#REF!,$A50,#REF!, "Lead Care Manager")</f>
        <v>#REF!</v>
      </c>
      <c r="AC50" s="63" t="e">
        <f>SUMIFS(#REF!,#REF!,$A50,#REF!,"Lead Care Manager") * SUMIFS(#REF!,#REF!,$A50,#REF!, "Lead Care Manager")</f>
        <v>#REF!</v>
      </c>
      <c r="AD50" s="63" t="e">
        <f>SUMIFS(#REF!,#REF!,$A50,#REF!,"Lead Care Manager") * SUMIFS(#REF!,#REF!,$A50,#REF!, "Lead Care Manager")</f>
        <v>#REF!</v>
      </c>
      <c r="AE50" s="118" t="e">
        <f t="shared" si="1"/>
        <v>#REF!</v>
      </c>
    </row>
    <row r="51" spans="1:31" hidden="1" x14ac:dyDescent="0.25">
      <c r="A51" s="59" t="e">
        <f>IF(#REF!="", "",#REF!)</f>
        <v>#REF!</v>
      </c>
      <c r="B51" s="63" t="e">
        <f>SUMIFS(#REF!,#REF!,$A51,#REF!,"Lead Care Manager") * SUMIFS(#REF!,#REF!,$A51,#REF!, "Lead Care Manager")</f>
        <v>#REF!</v>
      </c>
      <c r="C51" s="63" t="e">
        <f>SUMIFS(#REF!,#REF!,$A51,#REF!,"Lead Care Manager") * SUMIFS(#REF!,#REF!,$A51,#REF!, "Lead Care Manager")</f>
        <v>#REF!</v>
      </c>
      <c r="D51" s="63" t="e">
        <f>SUMIFS(#REF!,#REF!,$A51,#REF!,"Lead Care Manager") * SUMIFS(#REF!,#REF!,$A51,#REF!, "Lead Care Manager")</f>
        <v>#REF!</v>
      </c>
      <c r="E51" s="63" t="e">
        <f>SUMIFS(#REF!,#REF!,$A51,#REF!,"Lead Care Manager") * SUMIFS(#REF!,#REF!,$A51,#REF!, "Lead Care Manager")</f>
        <v>#REF!</v>
      </c>
      <c r="F51" s="63" t="e">
        <f>SUMIFS(#REF!,#REF!,$A51,#REF!,"Lead Care Manager") * SUMIFS(#REF!,#REF!,$A51,#REF!, "Lead Care Manager")</f>
        <v>#REF!</v>
      </c>
      <c r="G51" s="63" t="e">
        <f>SUMIFS(#REF!,#REF!,$A51,#REF!,"Lead Care Manager") * SUMIFS(#REF!,#REF!,$A51,#REF!, "Lead Care Manager")</f>
        <v>#REF!</v>
      </c>
      <c r="H51" s="63" t="e">
        <f>SUMIFS(#REF!,#REF!,$A51,#REF!,"Lead Care Manager") * SUMIFS(#REF!,#REF!,$A51,#REF!, "Lead Care Manager")</f>
        <v>#REF!</v>
      </c>
      <c r="I51" s="63" t="e">
        <f>SUMIFS(#REF!,#REF!,$A51,#REF!,"Lead Care Manager") * SUMIFS(#REF!,#REF!,$A51,#REF!, "Lead Care Manager")</f>
        <v>#REF!</v>
      </c>
      <c r="J51" s="63" t="e">
        <f>SUMIFS(#REF!,#REF!,$A51,#REF!,"Lead Care Manager") * SUMIFS(#REF!,#REF!,$A51,#REF!, "Lead Care Manager")</f>
        <v>#REF!</v>
      </c>
      <c r="K51" s="63" t="e">
        <f>SUMIFS(#REF!,#REF!,$A51,#REF!,"Lead Care Manager") * SUMIFS(#REF!,#REF!,$A51,#REF!, "Lead Care Manager")</f>
        <v>#REF!</v>
      </c>
      <c r="L51" s="63" t="e">
        <f>SUMIFS(#REF!,#REF!,$A51,#REF!,"Lead Care Manager") * SUMIFS(#REF!,#REF!,$A51,#REF!, "Lead Care Manager")</f>
        <v>#REF!</v>
      </c>
      <c r="M51" s="63" t="e">
        <f>SUMIFS(#REF!,#REF!,$A51,#REF!,"Lead Care Manager") * SUMIFS(#REF!,#REF!,$A51,#REF!, "Lead Care Manager")</f>
        <v>#REF!</v>
      </c>
      <c r="N51" s="63" t="e">
        <f>SUMIFS(#REF!,#REF!,$A51,#REF!,"Lead Care Manager") * SUMIFS(#REF!,#REF!,$A51,#REF!, "Lead Care Manager")</f>
        <v>#REF!</v>
      </c>
      <c r="O51" s="63" t="e">
        <f>SUMIFS(#REF!,#REF!,$A51,#REF!,"Lead Care Manager") * SUMIFS(#REF!,#REF!,$A51,#REF!, "Lead Care Manager")</f>
        <v>#REF!</v>
      </c>
      <c r="P51" s="63" t="e">
        <f>SUMIFS(#REF!,#REF!,$A51,#REF!,"Lead Care Manager") * SUMIFS(#REF!,#REF!,$A51,#REF!, "Lead Care Manager")</f>
        <v>#REF!</v>
      </c>
      <c r="Q51" s="63" t="e">
        <f>SUMIFS(#REF!,#REF!,$A51,#REF!,"Lead Care Manager") * SUMIFS(#REF!,#REF!,$A51,#REF!, "Lead Care Manager")</f>
        <v>#REF!</v>
      </c>
      <c r="R51" s="63" t="e">
        <f>SUMIFS(#REF!,#REF!,$A51,#REF!,"Lead Care Manager") * SUMIFS(#REF!,#REF!,$A51,#REF!, "Lead Care Manager")</f>
        <v>#REF!</v>
      </c>
      <c r="S51" s="63" t="e">
        <f>SUMIFS(#REF!,#REF!,$A51,#REF!,"Lead Care Manager") * SUMIFS(#REF!,#REF!,$A51,#REF!, "Lead Care Manager")</f>
        <v>#REF!</v>
      </c>
      <c r="T51" s="63" t="e">
        <f>SUMIFS(#REF!,#REF!,$A51,#REF!,"Lead Care Manager") * SUMIFS(#REF!,#REF!,$A51,#REF!, "Lead Care Manager")</f>
        <v>#REF!</v>
      </c>
      <c r="U51" s="63" t="e">
        <f>SUMIFS(#REF!,#REF!,$A51,#REF!,"Lead Care Manager") * SUMIFS(#REF!,#REF!,$A51,#REF!, "Lead Care Manager")</f>
        <v>#REF!</v>
      </c>
      <c r="V51" s="63" t="e">
        <f>SUMIFS(#REF!,#REF!,$A51,#REF!,"Lead Care Manager") * SUMIFS(#REF!,#REF!,$A51,#REF!, "Lead Care Manager")</f>
        <v>#REF!</v>
      </c>
      <c r="W51" s="63" t="e">
        <f>SUMIFS(#REF!,#REF!,$A51,#REF!,"Lead Care Manager") * SUMIFS(#REF!,#REF!,$A51,#REF!, "Lead Care Manager")</f>
        <v>#REF!</v>
      </c>
      <c r="X51" s="63" t="e">
        <f>SUMIFS(#REF!,#REF!,$A51,#REF!,"Lead Care Manager") * SUMIFS(#REF!,#REF!,$A51,#REF!, "Lead Care Manager")</f>
        <v>#REF!</v>
      </c>
      <c r="Y51" s="63" t="e">
        <f>SUMIFS(#REF!,#REF!,$A51,#REF!,"Lead Care Manager") * SUMIFS(#REF!,#REF!,$A51,#REF!, "Lead Care Manager")</f>
        <v>#REF!</v>
      </c>
      <c r="Z51" s="63" t="e">
        <f>SUMIFS(#REF!,#REF!,$A51,#REF!,"Lead Care Manager") * SUMIFS(#REF!,#REF!,$A51,#REF!, "Lead Care Manager")</f>
        <v>#REF!</v>
      </c>
      <c r="AA51" s="63" t="e">
        <f>SUMIFS(#REF!,#REF!,$A51,#REF!,"Lead Care Manager") * SUMIFS(#REF!,#REF!,$A51,#REF!, "Lead Care Manager")</f>
        <v>#REF!</v>
      </c>
      <c r="AB51" s="63" t="e">
        <f>SUMIFS(#REF!,#REF!,$A51,#REF!,"Lead Care Manager") * SUMIFS(#REF!,#REF!,$A51,#REF!, "Lead Care Manager")</f>
        <v>#REF!</v>
      </c>
      <c r="AC51" s="63" t="e">
        <f>SUMIFS(#REF!,#REF!,$A51,#REF!,"Lead Care Manager") * SUMIFS(#REF!,#REF!,$A51,#REF!, "Lead Care Manager")</f>
        <v>#REF!</v>
      </c>
      <c r="AD51" s="63" t="e">
        <f>SUMIFS(#REF!,#REF!,$A51,#REF!,"Lead Care Manager") * SUMIFS(#REF!,#REF!,$A51,#REF!, "Lead Care Manager")</f>
        <v>#REF!</v>
      </c>
      <c r="AE51" s="118" t="e">
        <f t="shared" si="1"/>
        <v>#REF!</v>
      </c>
    </row>
    <row r="52" spans="1:31" hidden="1" x14ac:dyDescent="0.25">
      <c r="A52" s="59" t="e">
        <f>IF(#REF!="", "",#REF!)</f>
        <v>#REF!</v>
      </c>
      <c r="B52" s="63" t="e">
        <f>SUMIFS(#REF!,#REF!,$A52,#REF!,"Lead Care Manager") * SUMIFS(#REF!,#REF!,$A52,#REF!, "Lead Care Manager")</f>
        <v>#REF!</v>
      </c>
      <c r="C52" s="63" t="e">
        <f>SUMIFS(#REF!,#REF!,$A52,#REF!,"Lead Care Manager") * SUMIFS(#REF!,#REF!,$A52,#REF!, "Lead Care Manager")</f>
        <v>#REF!</v>
      </c>
      <c r="D52" s="63" t="e">
        <f>SUMIFS(#REF!,#REF!,$A52,#REF!,"Lead Care Manager") * SUMIFS(#REF!,#REF!,$A52,#REF!, "Lead Care Manager")</f>
        <v>#REF!</v>
      </c>
      <c r="E52" s="63" t="e">
        <f>SUMIFS(#REF!,#REF!,$A52,#REF!,"Lead Care Manager") * SUMIFS(#REF!,#REF!,$A52,#REF!, "Lead Care Manager")</f>
        <v>#REF!</v>
      </c>
      <c r="F52" s="63" t="e">
        <f>SUMIFS(#REF!,#REF!,$A52,#REF!,"Lead Care Manager") * SUMIFS(#REF!,#REF!,$A52,#REF!, "Lead Care Manager")</f>
        <v>#REF!</v>
      </c>
      <c r="G52" s="63" t="e">
        <f>SUMIFS(#REF!,#REF!,$A52,#REF!,"Lead Care Manager") * SUMIFS(#REF!,#REF!,$A52,#REF!, "Lead Care Manager")</f>
        <v>#REF!</v>
      </c>
      <c r="H52" s="63" t="e">
        <f>SUMIFS(#REF!,#REF!,$A52,#REF!,"Lead Care Manager") * SUMIFS(#REF!,#REF!,$A52,#REF!, "Lead Care Manager")</f>
        <v>#REF!</v>
      </c>
      <c r="I52" s="63" t="e">
        <f>SUMIFS(#REF!,#REF!,$A52,#REF!,"Lead Care Manager") * SUMIFS(#REF!,#REF!,$A52,#REF!, "Lead Care Manager")</f>
        <v>#REF!</v>
      </c>
      <c r="J52" s="63" t="e">
        <f>SUMIFS(#REF!,#REF!,$A52,#REF!,"Lead Care Manager") * SUMIFS(#REF!,#REF!,$A52,#REF!, "Lead Care Manager")</f>
        <v>#REF!</v>
      </c>
      <c r="K52" s="63" t="e">
        <f>SUMIFS(#REF!,#REF!,$A52,#REF!,"Lead Care Manager") * SUMIFS(#REF!,#REF!,$A52,#REF!, "Lead Care Manager")</f>
        <v>#REF!</v>
      </c>
      <c r="L52" s="63" t="e">
        <f>SUMIFS(#REF!,#REF!,$A52,#REF!,"Lead Care Manager") * SUMIFS(#REF!,#REF!,$A52,#REF!, "Lead Care Manager")</f>
        <v>#REF!</v>
      </c>
      <c r="M52" s="63" t="e">
        <f>SUMIFS(#REF!,#REF!,$A52,#REF!,"Lead Care Manager") * SUMIFS(#REF!,#REF!,$A52,#REF!, "Lead Care Manager")</f>
        <v>#REF!</v>
      </c>
      <c r="N52" s="63" t="e">
        <f>SUMIFS(#REF!,#REF!,$A52,#REF!,"Lead Care Manager") * SUMIFS(#REF!,#REF!,$A52,#REF!, "Lead Care Manager")</f>
        <v>#REF!</v>
      </c>
      <c r="O52" s="63" t="e">
        <f>SUMIFS(#REF!,#REF!,$A52,#REF!,"Lead Care Manager") * SUMIFS(#REF!,#REF!,$A52,#REF!, "Lead Care Manager")</f>
        <v>#REF!</v>
      </c>
      <c r="P52" s="63" t="e">
        <f>SUMIFS(#REF!,#REF!,$A52,#REF!,"Lead Care Manager") * SUMIFS(#REF!,#REF!,$A52,#REF!, "Lead Care Manager")</f>
        <v>#REF!</v>
      </c>
      <c r="Q52" s="63" t="e">
        <f>SUMIFS(#REF!,#REF!,$A52,#REF!,"Lead Care Manager") * SUMIFS(#REF!,#REF!,$A52,#REF!, "Lead Care Manager")</f>
        <v>#REF!</v>
      </c>
      <c r="R52" s="63" t="e">
        <f>SUMIFS(#REF!,#REF!,$A52,#REF!,"Lead Care Manager") * SUMIFS(#REF!,#REF!,$A52,#REF!, "Lead Care Manager")</f>
        <v>#REF!</v>
      </c>
      <c r="S52" s="63" t="e">
        <f>SUMIFS(#REF!,#REF!,$A52,#REF!,"Lead Care Manager") * SUMIFS(#REF!,#REF!,$A52,#REF!, "Lead Care Manager")</f>
        <v>#REF!</v>
      </c>
      <c r="T52" s="63" t="e">
        <f>SUMIFS(#REF!,#REF!,$A52,#REF!,"Lead Care Manager") * SUMIFS(#REF!,#REF!,$A52,#REF!, "Lead Care Manager")</f>
        <v>#REF!</v>
      </c>
      <c r="U52" s="63" t="e">
        <f>SUMIFS(#REF!,#REF!,$A52,#REF!,"Lead Care Manager") * SUMIFS(#REF!,#REF!,$A52,#REF!, "Lead Care Manager")</f>
        <v>#REF!</v>
      </c>
      <c r="V52" s="63" t="e">
        <f>SUMIFS(#REF!,#REF!,$A52,#REF!,"Lead Care Manager") * SUMIFS(#REF!,#REF!,$A52,#REF!, "Lead Care Manager")</f>
        <v>#REF!</v>
      </c>
      <c r="W52" s="63" t="e">
        <f>SUMIFS(#REF!,#REF!,$A52,#REF!,"Lead Care Manager") * SUMIFS(#REF!,#REF!,$A52,#REF!, "Lead Care Manager")</f>
        <v>#REF!</v>
      </c>
      <c r="X52" s="63" t="e">
        <f>SUMIFS(#REF!,#REF!,$A52,#REF!,"Lead Care Manager") * SUMIFS(#REF!,#REF!,$A52,#REF!, "Lead Care Manager")</f>
        <v>#REF!</v>
      </c>
      <c r="Y52" s="63" t="e">
        <f>SUMIFS(#REF!,#REF!,$A52,#REF!,"Lead Care Manager") * SUMIFS(#REF!,#REF!,$A52,#REF!, "Lead Care Manager")</f>
        <v>#REF!</v>
      </c>
      <c r="Z52" s="63" t="e">
        <f>SUMIFS(#REF!,#REF!,$A52,#REF!,"Lead Care Manager") * SUMIFS(#REF!,#REF!,$A52,#REF!, "Lead Care Manager")</f>
        <v>#REF!</v>
      </c>
      <c r="AA52" s="63" t="e">
        <f>SUMIFS(#REF!,#REF!,$A52,#REF!,"Lead Care Manager") * SUMIFS(#REF!,#REF!,$A52,#REF!, "Lead Care Manager")</f>
        <v>#REF!</v>
      </c>
      <c r="AB52" s="63" t="e">
        <f>SUMIFS(#REF!,#REF!,$A52,#REF!,"Lead Care Manager") * SUMIFS(#REF!,#REF!,$A52,#REF!, "Lead Care Manager")</f>
        <v>#REF!</v>
      </c>
      <c r="AC52" s="63" t="e">
        <f>SUMIFS(#REF!,#REF!,$A52,#REF!,"Lead Care Manager") * SUMIFS(#REF!,#REF!,$A52,#REF!, "Lead Care Manager")</f>
        <v>#REF!</v>
      </c>
      <c r="AD52" s="63" t="e">
        <f>SUMIFS(#REF!,#REF!,$A52,#REF!,"Lead Care Manager") * SUMIFS(#REF!,#REF!,$A52,#REF!, "Lead Care Manager")</f>
        <v>#REF!</v>
      </c>
      <c r="AE52" s="118" t="e">
        <f t="shared" si="1"/>
        <v>#REF!</v>
      </c>
    </row>
    <row r="53" spans="1:31" hidden="1" x14ac:dyDescent="0.25">
      <c r="A53" s="59" t="e">
        <f>IF(#REF!="", "",#REF!)</f>
        <v>#REF!</v>
      </c>
      <c r="B53" s="63" t="e">
        <f>SUMIFS(#REF!,#REF!,$A53,#REF!,"Lead Care Manager") * SUMIFS(#REF!,#REF!,$A53,#REF!, "Lead Care Manager")</f>
        <v>#REF!</v>
      </c>
      <c r="C53" s="63" t="e">
        <f>SUMIFS(#REF!,#REF!,$A53,#REF!,"Lead Care Manager") * SUMIFS(#REF!,#REF!,$A53,#REF!, "Lead Care Manager")</f>
        <v>#REF!</v>
      </c>
      <c r="D53" s="63" t="e">
        <f>SUMIFS(#REF!,#REF!,$A53,#REF!,"Lead Care Manager") * SUMIFS(#REF!,#REF!,$A53,#REF!, "Lead Care Manager")</f>
        <v>#REF!</v>
      </c>
      <c r="E53" s="63" t="e">
        <f>SUMIFS(#REF!,#REF!,$A53,#REF!,"Lead Care Manager") * SUMIFS(#REF!,#REF!,$A53,#REF!, "Lead Care Manager")</f>
        <v>#REF!</v>
      </c>
      <c r="F53" s="63" t="e">
        <f>SUMIFS(#REF!,#REF!,$A53,#REF!,"Lead Care Manager") * SUMIFS(#REF!,#REF!,$A53,#REF!, "Lead Care Manager")</f>
        <v>#REF!</v>
      </c>
      <c r="G53" s="63" t="e">
        <f>SUMIFS(#REF!,#REF!,$A53,#REF!,"Lead Care Manager") * SUMIFS(#REF!,#REF!,$A53,#REF!, "Lead Care Manager")</f>
        <v>#REF!</v>
      </c>
      <c r="H53" s="63" t="e">
        <f>SUMIFS(#REF!,#REF!,$A53,#REF!,"Lead Care Manager") * SUMIFS(#REF!,#REF!,$A53,#REF!, "Lead Care Manager")</f>
        <v>#REF!</v>
      </c>
      <c r="I53" s="63" t="e">
        <f>SUMIFS(#REF!,#REF!,$A53,#REF!,"Lead Care Manager") * SUMIFS(#REF!,#REF!,$A53,#REF!, "Lead Care Manager")</f>
        <v>#REF!</v>
      </c>
      <c r="J53" s="63" t="e">
        <f>SUMIFS(#REF!,#REF!,$A53,#REF!,"Lead Care Manager") * SUMIFS(#REF!,#REF!,$A53,#REF!, "Lead Care Manager")</f>
        <v>#REF!</v>
      </c>
      <c r="K53" s="63" t="e">
        <f>SUMIFS(#REF!,#REF!,$A53,#REF!,"Lead Care Manager") * SUMIFS(#REF!,#REF!,$A53,#REF!, "Lead Care Manager")</f>
        <v>#REF!</v>
      </c>
      <c r="L53" s="63" t="e">
        <f>SUMIFS(#REF!,#REF!,$A53,#REF!,"Lead Care Manager") * SUMIFS(#REF!,#REF!,$A53,#REF!, "Lead Care Manager")</f>
        <v>#REF!</v>
      </c>
      <c r="M53" s="63" t="e">
        <f>SUMIFS(#REF!,#REF!,$A53,#REF!,"Lead Care Manager") * SUMIFS(#REF!,#REF!,$A53,#REF!, "Lead Care Manager")</f>
        <v>#REF!</v>
      </c>
      <c r="N53" s="63" t="e">
        <f>SUMIFS(#REF!,#REF!,$A53,#REF!,"Lead Care Manager") * SUMIFS(#REF!,#REF!,$A53,#REF!, "Lead Care Manager")</f>
        <v>#REF!</v>
      </c>
      <c r="O53" s="63" t="e">
        <f>SUMIFS(#REF!,#REF!,$A53,#REF!,"Lead Care Manager") * SUMIFS(#REF!,#REF!,$A53,#REF!, "Lead Care Manager")</f>
        <v>#REF!</v>
      </c>
      <c r="P53" s="63" t="e">
        <f>SUMIFS(#REF!,#REF!,$A53,#REF!,"Lead Care Manager") * SUMIFS(#REF!,#REF!,$A53,#REF!, "Lead Care Manager")</f>
        <v>#REF!</v>
      </c>
      <c r="Q53" s="63" t="e">
        <f>SUMIFS(#REF!,#REF!,$A53,#REF!,"Lead Care Manager") * SUMIFS(#REF!,#REF!,$A53,#REF!, "Lead Care Manager")</f>
        <v>#REF!</v>
      </c>
      <c r="R53" s="63" t="e">
        <f>SUMIFS(#REF!,#REF!,$A53,#REF!,"Lead Care Manager") * SUMIFS(#REF!,#REF!,$A53,#REF!, "Lead Care Manager")</f>
        <v>#REF!</v>
      </c>
      <c r="S53" s="63" t="e">
        <f>SUMIFS(#REF!,#REF!,$A53,#REF!,"Lead Care Manager") * SUMIFS(#REF!,#REF!,$A53,#REF!, "Lead Care Manager")</f>
        <v>#REF!</v>
      </c>
      <c r="T53" s="63" t="e">
        <f>SUMIFS(#REF!,#REF!,$A53,#REF!,"Lead Care Manager") * SUMIFS(#REF!,#REF!,$A53,#REF!, "Lead Care Manager")</f>
        <v>#REF!</v>
      </c>
      <c r="U53" s="63" t="e">
        <f>SUMIFS(#REF!,#REF!,$A53,#REF!,"Lead Care Manager") * SUMIFS(#REF!,#REF!,$A53,#REF!, "Lead Care Manager")</f>
        <v>#REF!</v>
      </c>
      <c r="V53" s="63" t="e">
        <f>SUMIFS(#REF!,#REF!,$A53,#REF!,"Lead Care Manager") * SUMIFS(#REF!,#REF!,$A53,#REF!, "Lead Care Manager")</f>
        <v>#REF!</v>
      </c>
      <c r="W53" s="63" t="e">
        <f>SUMIFS(#REF!,#REF!,$A53,#REF!,"Lead Care Manager") * SUMIFS(#REF!,#REF!,$A53,#REF!, "Lead Care Manager")</f>
        <v>#REF!</v>
      </c>
      <c r="X53" s="63" t="e">
        <f>SUMIFS(#REF!,#REF!,$A53,#REF!,"Lead Care Manager") * SUMIFS(#REF!,#REF!,$A53,#REF!, "Lead Care Manager")</f>
        <v>#REF!</v>
      </c>
      <c r="Y53" s="63" t="e">
        <f>SUMIFS(#REF!,#REF!,$A53,#REF!,"Lead Care Manager") * SUMIFS(#REF!,#REF!,$A53,#REF!, "Lead Care Manager")</f>
        <v>#REF!</v>
      </c>
      <c r="Z53" s="63" t="e">
        <f>SUMIFS(#REF!,#REF!,$A53,#REF!,"Lead Care Manager") * SUMIFS(#REF!,#REF!,$A53,#REF!, "Lead Care Manager")</f>
        <v>#REF!</v>
      </c>
      <c r="AA53" s="63" t="e">
        <f>SUMIFS(#REF!,#REF!,$A53,#REF!,"Lead Care Manager") * SUMIFS(#REF!,#REF!,$A53,#REF!, "Lead Care Manager")</f>
        <v>#REF!</v>
      </c>
      <c r="AB53" s="63" t="e">
        <f>SUMIFS(#REF!,#REF!,$A53,#REF!,"Lead Care Manager") * SUMIFS(#REF!,#REF!,$A53,#REF!, "Lead Care Manager")</f>
        <v>#REF!</v>
      </c>
      <c r="AC53" s="63" t="e">
        <f>SUMIFS(#REF!,#REF!,$A53,#REF!,"Lead Care Manager") * SUMIFS(#REF!,#REF!,$A53,#REF!, "Lead Care Manager")</f>
        <v>#REF!</v>
      </c>
      <c r="AD53" s="63" t="e">
        <f>SUMIFS(#REF!,#REF!,$A53,#REF!,"Lead Care Manager") * SUMIFS(#REF!,#REF!,$A53,#REF!, "Lead Care Manager")</f>
        <v>#REF!</v>
      </c>
      <c r="AE53" s="118" t="e">
        <f t="shared" si="1"/>
        <v>#REF!</v>
      </c>
    </row>
    <row r="54" spans="1:31" hidden="1" x14ac:dyDescent="0.25">
      <c r="A54" s="59" t="e">
        <f>IF(#REF!="", "",#REF!)</f>
        <v>#REF!</v>
      </c>
      <c r="B54" s="63" t="e">
        <f>SUMIFS(#REF!,#REF!,$A54,#REF!,"Lead Care Manager") * SUMIFS(#REF!,#REF!,$A54,#REF!, "Lead Care Manager")</f>
        <v>#REF!</v>
      </c>
      <c r="C54" s="63" t="e">
        <f>SUMIFS(#REF!,#REF!,$A54,#REF!,"Lead Care Manager") * SUMIFS(#REF!,#REF!,$A54,#REF!, "Lead Care Manager")</f>
        <v>#REF!</v>
      </c>
      <c r="D54" s="63" t="e">
        <f>SUMIFS(#REF!,#REF!,$A54,#REF!,"Lead Care Manager") * SUMIFS(#REF!,#REF!,$A54,#REF!, "Lead Care Manager")</f>
        <v>#REF!</v>
      </c>
      <c r="E54" s="63" t="e">
        <f>SUMIFS(#REF!,#REF!,$A54,#REF!,"Lead Care Manager") * SUMIFS(#REF!,#REF!,$A54,#REF!, "Lead Care Manager")</f>
        <v>#REF!</v>
      </c>
      <c r="F54" s="63" t="e">
        <f>SUMIFS(#REF!,#REF!,$A54,#REF!,"Lead Care Manager") * SUMIFS(#REF!,#REF!,$A54,#REF!, "Lead Care Manager")</f>
        <v>#REF!</v>
      </c>
      <c r="G54" s="63" t="e">
        <f>SUMIFS(#REF!,#REF!,$A54,#REF!,"Lead Care Manager") * SUMIFS(#REF!,#REF!,$A54,#REF!, "Lead Care Manager")</f>
        <v>#REF!</v>
      </c>
      <c r="H54" s="63" t="e">
        <f>SUMIFS(#REF!,#REF!,$A54,#REF!,"Lead Care Manager") * SUMIFS(#REF!,#REF!,$A54,#REF!, "Lead Care Manager")</f>
        <v>#REF!</v>
      </c>
      <c r="I54" s="63" t="e">
        <f>SUMIFS(#REF!,#REF!,$A54,#REF!,"Lead Care Manager") * SUMIFS(#REF!,#REF!,$A54,#REF!, "Lead Care Manager")</f>
        <v>#REF!</v>
      </c>
      <c r="J54" s="63" t="e">
        <f>SUMIFS(#REF!,#REF!,$A54,#REF!,"Lead Care Manager") * SUMIFS(#REF!,#REF!,$A54,#REF!, "Lead Care Manager")</f>
        <v>#REF!</v>
      </c>
      <c r="K54" s="63" t="e">
        <f>SUMIFS(#REF!,#REF!,$A54,#REF!,"Lead Care Manager") * SUMIFS(#REF!,#REF!,$A54,#REF!, "Lead Care Manager")</f>
        <v>#REF!</v>
      </c>
      <c r="L54" s="63" t="e">
        <f>SUMIFS(#REF!,#REF!,$A54,#REF!,"Lead Care Manager") * SUMIFS(#REF!,#REF!,$A54,#REF!, "Lead Care Manager")</f>
        <v>#REF!</v>
      </c>
      <c r="M54" s="63" t="e">
        <f>SUMIFS(#REF!,#REF!,$A54,#REF!,"Lead Care Manager") * SUMIFS(#REF!,#REF!,$A54,#REF!, "Lead Care Manager")</f>
        <v>#REF!</v>
      </c>
      <c r="N54" s="63" t="e">
        <f>SUMIFS(#REF!,#REF!,$A54,#REF!,"Lead Care Manager") * SUMIFS(#REF!,#REF!,$A54,#REF!, "Lead Care Manager")</f>
        <v>#REF!</v>
      </c>
      <c r="O54" s="63" t="e">
        <f>SUMIFS(#REF!,#REF!,$A54,#REF!,"Lead Care Manager") * SUMIFS(#REF!,#REF!,$A54,#REF!, "Lead Care Manager")</f>
        <v>#REF!</v>
      </c>
      <c r="P54" s="63" t="e">
        <f>SUMIFS(#REF!,#REF!,$A54,#REF!,"Lead Care Manager") * SUMIFS(#REF!,#REF!,$A54,#REF!, "Lead Care Manager")</f>
        <v>#REF!</v>
      </c>
      <c r="Q54" s="63" t="e">
        <f>SUMIFS(#REF!,#REF!,$A54,#REF!,"Lead Care Manager") * SUMIFS(#REF!,#REF!,$A54,#REF!, "Lead Care Manager")</f>
        <v>#REF!</v>
      </c>
      <c r="R54" s="63" t="e">
        <f>SUMIFS(#REF!,#REF!,$A54,#REF!,"Lead Care Manager") * SUMIFS(#REF!,#REF!,$A54,#REF!, "Lead Care Manager")</f>
        <v>#REF!</v>
      </c>
      <c r="S54" s="63" t="e">
        <f>SUMIFS(#REF!,#REF!,$A54,#REF!,"Lead Care Manager") * SUMIFS(#REF!,#REF!,$A54,#REF!, "Lead Care Manager")</f>
        <v>#REF!</v>
      </c>
      <c r="T54" s="63" t="e">
        <f>SUMIFS(#REF!,#REF!,$A54,#REF!,"Lead Care Manager") * SUMIFS(#REF!,#REF!,$A54,#REF!, "Lead Care Manager")</f>
        <v>#REF!</v>
      </c>
      <c r="U54" s="63" t="e">
        <f>SUMIFS(#REF!,#REF!,$A54,#REF!,"Lead Care Manager") * SUMIFS(#REF!,#REF!,$A54,#REF!, "Lead Care Manager")</f>
        <v>#REF!</v>
      </c>
      <c r="V54" s="63" t="e">
        <f>SUMIFS(#REF!,#REF!,$A54,#REF!,"Lead Care Manager") * SUMIFS(#REF!,#REF!,$A54,#REF!, "Lead Care Manager")</f>
        <v>#REF!</v>
      </c>
      <c r="W54" s="63" t="e">
        <f>SUMIFS(#REF!,#REF!,$A54,#REF!,"Lead Care Manager") * SUMIFS(#REF!,#REF!,$A54,#REF!, "Lead Care Manager")</f>
        <v>#REF!</v>
      </c>
      <c r="X54" s="63" t="e">
        <f>SUMIFS(#REF!,#REF!,$A54,#REF!,"Lead Care Manager") * SUMIFS(#REF!,#REF!,$A54,#REF!, "Lead Care Manager")</f>
        <v>#REF!</v>
      </c>
      <c r="Y54" s="63" t="e">
        <f>SUMIFS(#REF!,#REF!,$A54,#REF!,"Lead Care Manager") * SUMIFS(#REF!,#REF!,$A54,#REF!, "Lead Care Manager")</f>
        <v>#REF!</v>
      </c>
      <c r="Z54" s="63" t="e">
        <f>SUMIFS(#REF!,#REF!,$A54,#REF!,"Lead Care Manager") * SUMIFS(#REF!,#REF!,$A54,#REF!, "Lead Care Manager")</f>
        <v>#REF!</v>
      </c>
      <c r="AA54" s="63" t="e">
        <f>SUMIFS(#REF!,#REF!,$A54,#REF!,"Lead Care Manager") * SUMIFS(#REF!,#REF!,$A54,#REF!, "Lead Care Manager")</f>
        <v>#REF!</v>
      </c>
      <c r="AB54" s="63" t="e">
        <f>SUMIFS(#REF!,#REF!,$A54,#REF!,"Lead Care Manager") * SUMIFS(#REF!,#REF!,$A54,#REF!, "Lead Care Manager")</f>
        <v>#REF!</v>
      </c>
      <c r="AC54" s="63" t="e">
        <f>SUMIFS(#REF!,#REF!,$A54,#REF!,"Lead Care Manager") * SUMIFS(#REF!,#REF!,$A54,#REF!, "Lead Care Manager")</f>
        <v>#REF!</v>
      </c>
      <c r="AD54" s="63" t="e">
        <f>SUMIFS(#REF!,#REF!,$A54,#REF!,"Lead Care Manager") * SUMIFS(#REF!,#REF!,$A54,#REF!, "Lead Care Manager")</f>
        <v>#REF!</v>
      </c>
      <c r="AE54" s="118" t="e">
        <f t="shared" si="1"/>
        <v>#REF!</v>
      </c>
    </row>
    <row r="55" spans="1:31" hidden="1" x14ac:dyDescent="0.25">
      <c r="A55" s="59" t="e">
        <f>IF(#REF!="", "",#REF!)</f>
        <v>#REF!</v>
      </c>
      <c r="B55" s="63" t="e">
        <f>SUMIFS(#REF!,#REF!,$A55,#REF!,"Lead Care Manager") * SUMIFS(#REF!,#REF!,$A55,#REF!, "Lead Care Manager")</f>
        <v>#REF!</v>
      </c>
      <c r="C55" s="63" t="e">
        <f>SUMIFS(#REF!,#REF!,$A55,#REF!,"Lead Care Manager") * SUMIFS(#REF!,#REF!,$A55,#REF!, "Lead Care Manager")</f>
        <v>#REF!</v>
      </c>
      <c r="D55" s="63" t="e">
        <f>SUMIFS(#REF!,#REF!,$A55,#REF!,"Lead Care Manager") * SUMIFS(#REF!,#REF!,$A55,#REF!, "Lead Care Manager")</f>
        <v>#REF!</v>
      </c>
      <c r="E55" s="63" t="e">
        <f>SUMIFS(#REF!,#REF!,$A55,#REF!,"Lead Care Manager") * SUMIFS(#REF!,#REF!,$A55,#REF!, "Lead Care Manager")</f>
        <v>#REF!</v>
      </c>
      <c r="F55" s="63" t="e">
        <f>SUMIFS(#REF!,#REF!,$A55,#REF!,"Lead Care Manager") * SUMIFS(#REF!,#REF!,$A55,#REF!, "Lead Care Manager")</f>
        <v>#REF!</v>
      </c>
      <c r="G55" s="63" t="e">
        <f>SUMIFS(#REF!,#REF!,$A55,#REF!,"Lead Care Manager") * SUMIFS(#REF!,#REF!,$A55,#REF!, "Lead Care Manager")</f>
        <v>#REF!</v>
      </c>
      <c r="H55" s="63" t="e">
        <f>SUMIFS(#REF!,#REF!,$A55,#REF!,"Lead Care Manager") * SUMIFS(#REF!,#REF!,$A55,#REF!, "Lead Care Manager")</f>
        <v>#REF!</v>
      </c>
      <c r="I55" s="63" t="e">
        <f>SUMIFS(#REF!,#REF!,$A55,#REF!,"Lead Care Manager") * SUMIFS(#REF!,#REF!,$A55,#REF!, "Lead Care Manager")</f>
        <v>#REF!</v>
      </c>
      <c r="J55" s="63" t="e">
        <f>SUMIFS(#REF!,#REF!,$A55,#REF!,"Lead Care Manager") * SUMIFS(#REF!,#REF!,$A55,#REF!, "Lead Care Manager")</f>
        <v>#REF!</v>
      </c>
      <c r="K55" s="63" t="e">
        <f>SUMIFS(#REF!,#REF!,$A55,#REF!,"Lead Care Manager") * SUMIFS(#REF!,#REF!,$A55,#REF!, "Lead Care Manager")</f>
        <v>#REF!</v>
      </c>
      <c r="L55" s="63" t="e">
        <f>SUMIFS(#REF!,#REF!,$A55,#REF!,"Lead Care Manager") * SUMIFS(#REF!,#REF!,$A55,#REF!, "Lead Care Manager")</f>
        <v>#REF!</v>
      </c>
      <c r="M55" s="63" t="e">
        <f>SUMIFS(#REF!,#REF!,$A55,#REF!,"Lead Care Manager") * SUMIFS(#REF!,#REF!,$A55,#REF!, "Lead Care Manager")</f>
        <v>#REF!</v>
      </c>
      <c r="N55" s="63" t="e">
        <f>SUMIFS(#REF!,#REF!,$A55,#REF!,"Lead Care Manager") * SUMIFS(#REF!,#REF!,$A55,#REF!, "Lead Care Manager")</f>
        <v>#REF!</v>
      </c>
      <c r="O55" s="63" t="e">
        <f>SUMIFS(#REF!,#REF!,$A55,#REF!,"Lead Care Manager") * SUMIFS(#REF!,#REF!,$A55,#REF!, "Lead Care Manager")</f>
        <v>#REF!</v>
      </c>
      <c r="P55" s="63" t="e">
        <f>SUMIFS(#REF!,#REF!,$A55,#REF!,"Lead Care Manager") * SUMIFS(#REF!,#REF!,$A55,#REF!, "Lead Care Manager")</f>
        <v>#REF!</v>
      </c>
      <c r="Q55" s="63" t="e">
        <f>SUMIFS(#REF!,#REF!,$A55,#REF!,"Lead Care Manager") * SUMIFS(#REF!,#REF!,$A55,#REF!, "Lead Care Manager")</f>
        <v>#REF!</v>
      </c>
      <c r="R55" s="63" t="e">
        <f>SUMIFS(#REF!,#REF!,$A55,#REF!,"Lead Care Manager") * SUMIFS(#REF!,#REF!,$A55,#REF!, "Lead Care Manager")</f>
        <v>#REF!</v>
      </c>
      <c r="S55" s="63" t="e">
        <f>SUMIFS(#REF!,#REF!,$A55,#REF!,"Lead Care Manager") * SUMIFS(#REF!,#REF!,$A55,#REF!, "Lead Care Manager")</f>
        <v>#REF!</v>
      </c>
      <c r="T55" s="63" t="e">
        <f>SUMIFS(#REF!,#REF!,$A55,#REF!,"Lead Care Manager") * SUMIFS(#REF!,#REF!,$A55,#REF!, "Lead Care Manager")</f>
        <v>#REF!</v>
      </c>
      <c r="U55" s="63" t="e">
        <f>SUMIFS(#REF!,#REF!,$A55,#REF!,"Lead Care Manager") * SUMIFS(#REF!,#REF!,$A55,#REF!, "Lead Care Manager")</f>
        <v>#REF!</v>
      </c>
      <c r="V55" s="63" t="e">
        <f>SUMIFS(#REF!,#REF!,$A55,#REF!,"Lead Care Manager") * SUMIFS(#REF!,#REF!,$A55,#REF!, "Lead Care Manager")</f>
        <v>#REF!</v>
      </c>
      <c r="W55" s="63" t="e">
        <f>SUMIFS(#REF!,#REF!,$A55,#REF!,"Lead Care Manager") * SUMIFS(#REF!,#REF!,$A55,#REF!, "Lead Care Manager")</f>
        <v>#REF!</v>
      </c>
      <c r="X55" s="63" t="e">
        <f>SUMIFS(#REF!,#REF!,$A55,#REF!,"Lead Care Manager") * SUMIFS(#REF!,#REF!,$A55,#REF!, "Lead Care Manager")</f>
        <v>#REF!</v>
      </c>
      <c r="Y55" s="63" t="e">
        <f>SUMIFS(#REF!,#REF!,$A55,#REF!,"Lead Care Manager") * SUMIFS(#REF!,#REF!,$A55,#REF!, "Lead Care Manager")</f>
        <v>#REF!</v>
      </c>
      <c r="Z55" s="63" t="e">
        <f>SUMIFS(#REF!,#REF!,$A55,#REF!,"Lead Care Manager") * SUMIFS(#REF!,#REF!,$A55,#REF!, "Lead Care Manager")</f>
        <v>#REF!</v>
      </c>
      <c r="AA55" s="63" t="e">
        <f>SUMIFS(#REF!,#REF!,$A55,#REF!,"Lead Care Manager") * SUMIFS(#REF!,#REF!,$A55,#REF!, "Lead Care Manager")</f>
        <v>#REF!</v>
      </c>
      <c r="AB55" s="63" t="e">
        <f>SUMIFS(#REF!,#REF!,$A55,#REF!,"Lead Care Manager") * SUMIFS(#REF!,#REF!,$A55,#REF!, "Lead Care Manager")</f>
        <v>#REF!</v>
      </c>
      <c r="AC55" s="63" t="e">
        <f>SUMIFS(#REF!,#REF!,$A55,#REF!,"Lead Care Manager") * SUMIFS(#REF!,#REF!,$A55,#REF!, "Lead Care Manager")</f>
        <v>#REF!</v>
      </c>
      <c r="AD55" s="63" t="e">
        <f>SUMIFS(#REF!,#REF!,$A55,#REF!,"Lead Care Manager") * SUMIFS(#REF!,#REF!,$A55,#REF!, "Lead Care Manager")</f>
        <v>#REF!</v>
      </c>
      <c r="AE55" s="118" t="e">
        <f t="shared" si="1"/>
        <v>#REF!</v>
      </c>
    </row>
    <row r="56" spans="1:31" hidden="1" x14ac:dyDescent="0.25">
      <c r="A56" s="59" t="e">
        <f>IF(#REF!="", "",#REF!)</f>
        <v>#REF!</v>
      </c>
      <c r="B56" s="63" t="e">
        <f>SUMIFS(#REF!,#REF!,$A56,#REF!,"Lead Care Manager") * SUMIFS(#REF!,#REF!,$A56,#REF!, "Lead Care Manager")</f>
        <v>#REF!</v>
      </c>
      <c r="C56" s="63" t="e">
        <f>SUMIFS(#REF!,#REF!,$A56,#REF!,"Lead Care Manager") * SUMIFS(#REF!,#REF!,$A56,#REF!, "Lead Care Manager")</f>
        <v>#REF!</v>
      </c>
      <c r="D56" s="63" t="e">
        <f>SUMIFS(#REF!,#REF!,$A56,#REF!,"Lead Care Manager") * SUMIFS(#REF!,#REF!,$A56,#REF!, "Lead Care Manager")</f>
        <v>#REF!</v>
      </c>
      <c r="E56" s="63" t="e">
        <f>SUMIFS(#REF!,#REF!,$A56,#REF!,"Lead Care Manager") * SUMIFS(#REF!,#REF!,$A56,#REF!, "Lead Care Manager")</f>
        <v>#REF!</v>
      </c>
      <c r="F56" s="63" t="e">
        <f>SUMIFS(#REF!,#REF!,$A56,#REF!,"Lead Care Manager") * SUMIFS(#REF!,#REF!,$A56,#REF!, "Lead Care Manager")</f>
        <v>#REF!</v>
      </c>
      <c r="G56" s="63" t="e">
        <f>SUMIFS(#REF!,#REF!,$A56,#REF!,"Lead Care Manager") * SUMIFS(#REF!,#REF!,$A56,#REF!, "Lead Care Manager")</f>
        <v>#REF!</v>
      </c>
      <c r="H56" s="63" t="e">
        <f>SUMIFS(#REF!,#REF!,$A56,#REF!,"Lead Care Manager") * SUMIFS(#REF!,#REF!,$A56,#REF!, "Lead Care Manager")</f>
        <v>#REF!</v>
      </c>
      <c r="I56" s="63" t="e">
        <f>SUMIFS(#REF!,#REF!,$A56,#REF!,"Lead Care Manager") * SUMIFS(#REF!,#REF!,$A56,#REF!, "Lead Care Manager")</f>
        <v>#REF!</v>
      </c>
      <c r="J56" s="63" t="e">
        <f>SUMIFS(#REF!,#REF!,$A56,#REF!,"Lead Care Manager") * SUMIFS(#REF!,#REF!,$A56,#REF!, "Lead Care Manager")</f>
        <v>#REF!</v>
      </c>
      <c r="K56" s="63" t="e">
        <f>SUMIFS(#REF!,#REF!,$A56,#REF!,"Lead Care Manager") * SUMIFS(#REF!,#REF!,$A56,#REF!, "Lead Care Manager")</f>
        <v>#REF!</v>
      </c>
      <c r="L56" s="63" t="e">
        <f>SUMIFS(#REF!,#REF!,$A56,#REF!,"Lead Care Manager") * SUMIFS(#REF!,#REF!,$A56,#REF!, "Lead Care Manager")</f>
        <v>#REF!</v>
      </c>
      <c r="M56" s="63" t="e">
        <f>SUMIFS(#REF!,#REF!,$A56,#REF!,"Lead Care Manager") * SUMIFS(#REF!,#REF!,$A56,#REF!, "Lead Care Manager")</f>
        <v>#REF!</v>
      </c>
      <c r="N56" s="63" t="e">
        <f>SUMIFS(#REF!,#REF!,$A56,#REF!,"Lead Care Manager") * SUMIFS(#REF!,#REF!,$A56,#REF!, "Lead Care Manager")</f>
        <v>#REF!</v>
      </c>
      <c r="O56" s="63" t="e">
        <f>SUMIFS(#REF!,#REF!,$A56,#REF!,"Lead Care Manager") * SUMIFS(#REF!,#REF!,$A56,#REF!, "Lead Care Manager")</f>
        <v>#REF!</v>
      </c>
      <c r="P56" s="63" t="e">
        <f>SUMIFS(#REF!,#REF!,$A56,#REF!,"Lead Care Manager") * SUMIFS(#REF!,#REF!,$A56,#REF!, "Lead Care Manager")</f>
        <v>#REF!</v>
      </c>
      <c r="Q56" s="63" t="e">
        <f>SUMIFS(#REF!,#REF!,$A56,#REF!,"Lead Care Manager") * SUMIFS(#REF!,#REF!,$A56,#REF!, "Lead Care Manager")</f>
        <v>#REF!</v>
      </c>
      <c r="R56" s="63" t="e">
        <f>SUMIFS(#REF!,#REF!,$A56,#REF!,"Lead Care Manager") * SUMIFS(#REF!,#REF!,$A56,#REF!, "Lead Care Manager")</f>
        <v>#REF!</v>
      </c>
      <c r="S56" s="63" t="e">
        <f>SUMIFS(#REF!,#REF!,$A56,#REF!,"Lead Care Manager") * SUMIFS(#REF!,#REF!,$A56,#REF!, "Lead Care Manager")</f>
        <v>#REF!</v>
      </c>
      <c r="T56" s="63" t="e">
        <f>SUMIFS(#REF!,#REF!,$A56,#REF!,"Lead Care Manager") * SUMIFS(#REF!,#REF!,$A56,#REF!, "Lead Care Manager")</f>
        <v>#REF!</v>
      </c>
      <c r="U56" s="63" t="e">
        <f>SUMIFS(#REF!,#REF!,$A56,#REF!,"Lead Care Manager") * SUMIFS(#REF!,#REF!,$A56,#REF!, "Lead Care Manager")</f>
        <v>#REF!</v>
      </c>
      <c r="V56" s="63" t="e">
        <f>SUMIFS(#REF!,#REF!,$A56,#REF!,"Lead Care Manager") * SUMIFS(#REF!,#REF!,$A56,#REF!, "Lead Care Manager")</f>
        <v>#REF!</v>
      </c>
      <c r="W56" s="63" t="e">
        <f>SUMIFS(#REF!,#REF!,$A56,#REF!,"Lead Care Manager") * SUMIFS(#REF!,#REF!,$A56,#REF!, "Lead Care Manager")</f>
        <v>#REF!</v>
      </c>
      <c r="X56" s="63" t="e">
        <f>SUMIFS(#REF!,#REF!,$A56,#REF!,"Lead Care Manager") * SUMIFS(#REF!,#REF!,$A56,#REF!, "Lead Care Manager")</f>
        <v>#REF!</v>
      </c>
      <c r="Y56" s="63" t="e">
        <f>SUMIFS(#REF!,#REF!,$A56,#REF!,"Lead Care Manager") * SUMIFS(#REF!,#REF!,$A56,#REF!, "Lead Care Manager")</f>
        <v>#REF!</v>
      </c>
      <c r="Z56" s="63" t="e">
        <f>SUMIFS(#REF!,#REF!,$A56,#REF!,"Lead Care Manager") * SUMIFS(#REF!,#REF!,$A56,#REF!, "Lead Care Manager")</f>
        <v>#REF!</v>
      </c>
      <c r="AA56" s="63" t="e">
        <f>SUMIFS(#REF!,#REF!,$A56,#REF!,"Lead Care Manager") * SUMIFS(#REF!,#REF!,$A56,#REF!, "Lead Care Manager")</f>
        <v>#REF!</v>
      </c>
      <c r="AB56" s="63" t="e">
        <f>SUMIFS(#REF!,#REF!,$A56,#REF!,"Lead Care Manager") * SUMIFS(#REF!,#REF!,$A56,#REF!, "Lead Care Manager")</f>
        <v>#REF!</v>
      </c>
      <c r="AC56" s="63" t="e">
        <f>SUMIFS(#REF!,#REF!,$A56,#REF!,"Lead Care Manager") * SUMIFS(#REF!,#REF!,$A56,#REF!, "Lead Care Manager")</f>
        <v>#REF!</v>
      </c>
      <c r="AD56" s="63" t="e">
        <f>SUMIFS(#REF!,#REF!,$A56,#REF!,"Lead Care Manager") * SUMIFS(#REF!,#REF!,$A56,#REF!, "Lead Care Manager")</f>
        <v>#REF!</v>
      </c>
      <c r="AE56" s="118" t="e">
        <f t="shared" si="1"/>
        <v>#REF!</v>
      </c>
    </row>
    <row r="57" spans="1:31" hidden="1" x14ac:dyDescent="0.25">
      <c r="A57" s="59" t="e">
        <f>IF(#REF!="", "",#REF!)</f>
        <v>#REF!</v>
      </c>
      <c r="B57" s="63" t="e">
        <f>SUMIFS(#REF!,#REF!,$A57,#REF!,"Lead Care Manager") * SUMIFS(#REF!,#REF!,$A57,#REF!, "Lead Care Manager")</f>
        <v>#REF!</v>
      </c>
      <c r="C57" s="63" t="e">
        <f>SUMIFS(#REF!,#REF!,$A57,#REF!,"Lead Care Manager") * SUMIFS(#REF!,#REF!,$A57,#REF!, "Lead Care Manager")</f>
        <v>#REF!</v>
      </c>
      <c r="D57" s="63" t="e">
        <f>SUMIFS(#REF!,#REF!,$A57,#REF!,"Lead Care Manager") * SUMIFS(#REF!,#REF!,$A57,#REF!, "Lead Care Manager")</f>
        <v>#REF!</v>
      </c>
      <c r="E57" s="63" t="e">
        <f>SUMIFS(#REF!,#REF!,$A57,#REF!,"Lead Care Manager") * SUMIFS(#REF!,#REF!,$A57,#REF!, "Lead Care Manager")</f>
        <v>#REF!</v>
      </c>
      <c r="F57" s="63" t="e">
        <f>SUMIFS(#REF!,#REF!,$A57,#REF!,"Lead Care Manager") * SUMIFS(#REF!,#REF!,$A57,#REF!, "Lead Care Manager")</f>
        <v>#REF!</v>
      </c>
      <c r="G57" s="63" t="e">
        <f>SUMIFS(#REF!,#REF!,$A57,#REF!,"Lead Care Manager") * SUMIFS(#REF!,#REF!,$A57,#REF!, "Lead Care Manager")</f>
        <v>#REF!</v>
      </c>
      <c r="H57" s="63" t="e">
        <f>SUMIFS(#REF!,#REF!,$A57,#REF!,"Lead Care Manager") * SUMIFS(#REF!,#REF!,$A57,#REF!, "Lead Care Manager")</f>
        <v>#REF!</v>
      </c>
      <c r="I57" s="63" t="e">
        <f>SUMIFS(#REF!,#REF!,$A57,#REF!,"Lead Care Manager") * SUMIFS(#REF!,#REF!,$A57,#REF!, "Lead Care Manager")</f>
        <v>#REF!</v>
      </c>
      <c r="J57" s="63" t="e">
        <f>SUMIFS(#REF!,#REF!,$A57,#REF!,"Lead Care Manager") * SUMIFS(#REF!,#REF!,$A57,#REF!, "Lead Care Manager")</f>
        <v>#REF!</v>
      </c>
      <c r="K57" s="63" t="e">
        <f>SUMIFS(#REF!,#REF!,$A57,#REF!,"Lead Care Manager") * SUMIFS(#REF!,#REF!,$A57,#REF!, "Lead Care Manager")</f>
        <v>#REF!</v>
      </c>
      <c r="L57" s="63" t="e">
        <f>SUMIFS(#REF!,#REF!,$A57,#REF!,"Lead Care Manager") * SUMIFS(#REF!,#REF!,$A57,#REF!, "Lead Care Manager")</f>
        <v>#REF!</v>
      </c>
      <c r="M57" s="63" t="e">
        <f>SUMIFS(#REF!,#REF!,$A57,#REF!,"Lead Care Manager") * SUMIFS(#REF!,#REF!,$A57,#REF!, "Lead Care Manager")</f>
        <v>#REF!</v>
      </c>
      <c r="N57" s="63" t="e">
        <f>SUMIFS(#REF!,#REF!,$A57,#REF!,"Lead Care Manager") * SUMIFS(#REF!,#REF!,$A57,#REF!, "Lead Care Manager")</f>
        <v>#REF!</v>
      </c>
      <c r="O57" s="63" t="e">
        <f>SUMIFS(#REF!,#REF!,$A57,#REF!,"Lead Care Manager") * SUMIFS(#REF!,#REF!,$A57,#REF!, "Lead Care Manager")</f>
        <v>#REF!</v>
      </c>
      <c r="P57" s="63" t="e">
        <f>SUMIFS(#REF!,#REF!,$A57,#REF!,"Lead Care Manager") * SUMIFS(#REF!,#REF!,$A57,#REF!, "Lead Care Manager")</f>
        <v>#REF!</v>
      </c>
      <c r="Q57" s="63" t="e">
        <f>SUMIFS(#REF!,#REF!,$A57,#REF!,"Lead Care Manager") * SUMIFS(#REF!,#REF!,$A57,#REF!, "Lead Care Manager")</f>
        <v>#REF!</v>
      </c>
      <c r="R57" s="63" t="e">
        <f>SUMIFS(#REF!,#REF!,$A57,#REF!,"Lead Care Manager") * SUMIFS(#REF!,#REF!,$A57,#REF!, "Lead Care Manager")</f>
        <v>#REF!</v>
      </c>
      <c r="S57" s="63" t="e">
        <f>SUMIFS(#REF!,#REF!,$A57,#REF!,"Lead Care Manager") * SUMIFS(#REF!,#REF!,$A57,#REF!, "Lead Care Manager")</f>
        <v>#REF!</v>
      </c>
      <c r="T57" s="63" t="e">
        <f>SUMIFS(#REF!,#REF!,$A57,#REF!,"Lead Care Manager") * SUMIFS(#REF!,#REF!,$A57,#REF!, "Lead Care Manager")</f>
        <v>#REF!</v>
      </c>
      <c r="U57" s="63" t="e">
        <f>SUMIFS(#REF!,#REF!,$A57,#REF!,"Lead Care Manager") * SUMIFS(#REF!,#REF!,$A57,#REF!, "Lead Care Manager")</f>
        <v>#REF!</v>
      </c>
      <c r="V57" s="63" t="e">
        <f>SUMIFS(#REF!,#REF!,$A57,#REF!,"Lead Care Manager") * SUMIFS(#REF!,#REF!,$A57,#REF!, "Lead Care Manager")</f>
        <v>#REF!</v>
      </c>
      <c r="W57" s="63" t="e">
        <f>SUMIFS(#REF!,#REF!,$A57,#REF!,"Lead Care Manager") * SUMIFS(#REF!,#REF!,$A57,#REF!, "Lead Care Manager")</f>
        <v>#REF!</v>
      </c>
      <c r="X57" s="63" t="e">
        <f>SUMIFS(#REF!,#REF!,$A57,#REF!,"Lead Care Manager") * SUMIFS(#REF!,#REF!,$A57,#REF!, "Lead Care Manager")</f>
        <v>#REF!</v>
      </c>
      <c r="Y57" s="63" t="e">
        <f>SUMIFS(#REF!,#REF!,$A57,#REF!,"Lead Care Manager") * SUMIFS(#REF!,#REF!,$A57,#REF!, "Lead Care Manager")</f>
        <v>#REF!</v>
      </c>
      <c r="Z57" s="63" t="e">
        <f>SUMIFS(#REF!,#REF!,$A57,#REF!,"Lead Care Manager") * SUMIFS(#REF!,#REF!,$A57,#REF!, "Lead Care Manager")</f>
        <v>#REF!</v>
      </c>
      <c r="AA57" s="63" t="e">
        <f>SUMIFS(#REF!,#REF!,$A57,#REF!,"Lead Care Manager") * SUMIFS(#REF!,#REF!,$A57,#REF!, "Lead Care Manager")</f>
        <v>#REF!</v>
      </c>
      <c r="AB57" s="63" t="e">
        <f>SUMIFS(#REF!,#REF!,$A57,#REF!,"Lead Care Manager") * SUMIFS(#REF!,#REF!,$A57,#REF!, "Lead Care Manager")</f>
        <v>#REF!</v>
      </c>
      <c r="AC57" s="63" t="e">
        <f>SUMIFS(#REF!,#REF!,$A57,#REF!,"Lead Care Manager") * SUMIFS(#REF!,#REF!,$A57,#REF!, "Lead Care Manager")</f>
        <v>#REF!</v>
      </c>
      <c r="AD57" s="63" t="e">
        <f>SUMIFS(#REF!,#REF!,$A57,#REF!,"Lead Care Manager") * SUMIFS(#REF!,#REF!,$A57,#REF!, "Lead Care Manager")</f>
        <v>#REF!</v>
      </c>
      <c r="AE57" s="118" t="e">
        <f t="shared" si="1"/>
        <v>#REF!</v>
      </c>
    </row>
    <row r="58" spans="1:31" hidden="1" x14ac:dyDescent="0.25">
      <c r="A58" s="59" t="e">
        <f>IF(#REF!="", "",#REF!)</f>
        <v>#REF!</v>
      </c>
      <c r="B58" s="63" t="e">
        <f>SUMIFS(#REF!,#REF!,$A58,#REF!,"Lead Care Manager") * SUMIFS(#REF!,#REF!,$A58,#REF!, "Lead Care Manager")</f>
        <v>#REF!</v>
      </c>
      <c r="C58" s="63" t="e">
        <f>SUMIFS(#REF!,#REF!,$A58,#REF!,"Lead Care Manager") * SUMIFS(#REF!,#REF!,$A58,#REF!, "Lead Care Manager")</f>
        <v>#REF!</v>
      </c>
      <c r="D58" s="63" t="e">
        <f>SUMIFS(#REF!,#REF!,$A58,#REF!,"Lead Care Manager") * SUMIFS(#REF!,#REF!,$A58,#REF!, "Lead Care Manager")</f>
        <v>#REF!</v>
      </c>
      <c r="E58" s="63" t="e">
        <f>SUMIFS(#REF!,#REF!,$A58,#REF!,"Lead Care Manager") * SUMIFS(#REF!,#REF!,$A58,#REF!, "Lead Care Manager")</f>
        <v>#REF!</v>
      </c>
      <c r="F58" s="63" t="e">
        <f>SUMIFS(#REF!,#REF!,$A58,#REF!,"Lead Care Manager") * SUMIFS(#REF!,#REF!,$A58,#REF!, "Lead Care Manager")</f>
        <v>#REF!</v>
      </c>
      <c r="G58" s="63" t="e">
        <f>SUMIFS(#REF!,#REF!,$A58,#REF!,"Lead Care Manager") * SUMIFS(#REF!,#REF!,$A58,#REF!, "Lead Care Manager")</f>
        <v>#REF!</v>
      </c>
      <c r="H58" s="63" t="e">
        <f>SUMIFS(#REF!,#REF!,$A58,#REF!,"Lead Care Manager") * SUMIFS(#REF!,#REF!,$A58,#REF!, "Lead Care Manager")</f>
        <v>#REF!</v>
      </c>
      <c r="I58" s="63" t="e">
        <f>SUMIFS(#REF!,#REF!,$A58,#REF!,"Lead Care Manager") * SUMIFS(#REF!,#REF!,$A58,#REF!, "Lead Care Manager")</f>
        <v>#REF!</v>
      </c>
      <c r="J58" s="63" t="e">
        <f>SUMIFS(#REF!,#REF!,$A58,#REF!,"Lead Care Manager") * SUMIFS(#REF!,#REF!,$A58,#REF!, "Lead Care Manager")</f>
        <v>#REF!</v>
      </c>
      <c r="K58" s="63" t="e">
        <f>SUMIFS(#REF!,#REF!,$A58,#REF!,"Lead Care Manager") * SUMIFS(#REF!,#REF!,$A58,#REF!, "Lead Care Manager")</f>
        <v>#REF!</v>
      </c>
      <c r="L58" s="63" t="e">
        <f>SUMIFS(#REF!,#REF!,$A58,#REF!,"Lead Care Manager") * SUMIFS(#REF!,#REF!,$A58,#REF!, "Lead Care Manager")</f>
        <v>#REF!</v>
      </c>
      <c r="M58" s="63" t="e">
        <f>SUMIFS(#REF!,#REF!,$A58,#REF!,"Lead Care Manager") * SUMIFS(#REF!,#REF!,$A58,#REF!, "Lead Care Manager")</f>
        <v>#REF!</v>
      </c>
      <c r="N58" s="63" t="e">
        <f>SUMIFS(#REF!,#REF!,$A58,#REF!,"Lead Care Manager") * SUMIFS(#REF!,#REF!,$A58,#REF!, "Lead Care Manager")</f>
        <v>#REF!</v>
      </c>
      <c r="O58" s="63" t="e">
        <f>SUMIFS(#REF!,#REF!,$A58,#REF!,"Lead Care Manager") * SUMIFS(#REF!,#REF!,$A58,#REF!, "Lead Care Manager")</f>
        <v>#REF!</v>
      </c>
      <c r="P58" s="63" t="e">
        <f>SUMIFS(#REF!,#REF!,$A58,#REF!,"Lead Care Manager") * SUMIFS(#REF!,#REF!,$A58,#REF!, "Lead Care Manager")</f>
        <v>#REF!</v>
      </c>
      <c r="Q58" s="63" t="e">
        <f>SUMIFS(#REF!,#REF!,$A58,#REF!,"Lead Care Manager") * SUMIFS(#REF!,#REF!,$A58,#REF!, "Lead Care Manager")</f>
        <v>#REF!</v>
      </c>
      <c r="R58" s="63" t="e">
        <f>SUMIFS(#REF!,#REF!,$A58,#REF!,"Lead Care Manager") * SUMIFS(#REF!,#REF!,$A58,#REF!, "Lead Care Manager")</f>
        <v>#REF!</v>
      </c>
      <c r="S58" s="63" t="e">
        <f>SUMIFS(#REF!,#REF!,$A58,#REF!,"Lead Care Manager") * SUMIFS(#REF!,#REF!,$A58,#REF!, "Lead Care Manager")</f>
        <v>#REF!</v>
      </c>
      <c r="T58" s="63" t="e">
        <f>SUMIFS(#REF!,#REF!,$A58,#REF!,"Lead Care Manager") * SUMIFS(#REF!,#REF!,$A58,#REF!, "Lead Care Manager")</f>
        <v>#REF!</v>
      </c>
      <c r="U58" s="63" t="e">
        <f>SUMIFS(#REF!,#REF!,$A58,#REF!,"Lead Care Manager") * SUMIFS(#REF!,#REF!,$A58,#REF!, "Lead Care Manager")</f>
        <v>#REF!</v>
      </c>
      <c r="V58" s="63" t="e">
        <f>SUMIFS(#REF!,#REF!,$A58,#REF!,"Lead Care Manager") * SUMIFS(#REF!,#REF!,$A58,#REF!, "Lead Care Manager")</f>
        <v>#REF!</v>
      </c>
      <c r="W58" s="63" t="e">
        <f>SUMIFS(#REF!,#REF!,$A58,#REF!,"Lead Care Manager") * SUMIFS(#REF!,#REF!,$A58,#REF!, "Lead Care Manager")</f>
        <v>#REF!</v>
      </c>
      <c r="X58" s="63" t="e">
        <f>SUMIFS(#REF!,#REF!,$A58,#REF!,"Lead Care Manager") * SUMIFS(#REF!,#REF!,$A58,#REF!, "Lead Care Manager")</f>
        <v>#REF!</v>
      </c>
      <c r="Y58" s="63" t="e">
        <f>SUMIFS(#REF!,#REF!,$A58,#REF!,"Lead Care Manager") * SUMIFS(#REF!,#REF!,$A58,#REF!, "Lead Care Manager")</f>
        <v>#REF!</v>
      </c>
      <c r="Z58" s="63" t="e">
        <f>SUMIFS(#REF!,#REF!,$A58,#REF!,"Lead Care Manager") * SUMIFS(#REF!,#REF!,$A58,#REF!, "Lead Care Manager")</f>
        <v>#REF!</v>
      </c>
      <c r="AA58" s="63" t="e">
        <f>SUMIFS(#REF!,#REF!,$A58,#REF!,"Lead Care Manager") * SUMIFS(#REF!,#REF!,$A58,#REF!, "Lead Care Manager")</f>
        <v>#REF!</v>
      </c>
      <c r="AB58" s="63" t="e">
        <f>SUMIFS(#REF!,#REF!,$A58,#REF!,"Lead Care Manager") * SUMIFS(#REF!,#REF!,$A58,#REF!, "Lead Care Manager")</f>
        <v>#REF!</v>
      </c>
      <c r="AC58" s="63" t="e">
        <f>SUMIFS(#REF!,#REF!,$A58,#REF!,"Lead Care Manager") * SUMIFS(#REF!,#REF!,$A58,#REF!, "Lead Care Manager")</f>
        <v>#REF!</v>
      </c>
      <c r="AD58" s="63" t="e">
        <f>SUMIFS(#REF!,#REF!,$A58,#REF!,"Lead Care Manager") * SUMIFS(#REF!,#REF!,$A58,#REF!, "Lead Care Manager")</f>
        <v>#REF!</v>
      </c>
      <c r="AE58" s="118" t="e">
        <f t="shared" si="1"/>
        <v>#REF!</v>
      </c>
    </row>
    <row r="59" spans="1:31" ht="15.75" hidden="1" thickBot="1" x14ac:dyDescent="0.3">
      <c r="A59" s="121" t="s">
        <v>696</v>
      </c>
      <c r="B59" s="124" t="e">
        <f t="shared" ref="B59:AD59" si="2">SUM(B25:B44)</f>
        <v>#REF!</v>
      </c>
      <c r="C59" s="122" t="e">
        <f t="shared" si="2"/>
        <v>#REF!</v>
      </c>
      <c r="D59" s="122" t="e">
        <f t="shared" si="2"/>
        <v>#REF!</v>
      </c>
      <c r="E59" s="122" t="e">
        <f t="shared" si="2"/>
        <v>#REF!</v>
      </c>
      <c r="F59" s="122" t="e">
        <f t="shared" si="2"/>
        <v>#REF!</v>
      </c>
      <c r="G59" s="122" t="e">
        <f t="shared" si="2"/>
        <v>#REF!</v>
      </c>
      <c r="H59" s="122" t="e">
        <f t="shared" si="2"/>
        <v>#REF!</v>
      </c>
      <c r="I59" s="122" t="e">
        <f t="shared" si="2"/>
        <v>#REF!</v>
      </c>
      <c r="J59" s="122" t="e">
        <f t="shared" si="2"/>
        <v>#REF!</v>
      </c>
      <c r="K59" s="122" t="e">
        <f t="shared" si="2"/>
        <v>#REF!</v>
      </c>
      <c r="L59" s="122" t="e">
        <f t="shared" si="2"/>
        <v>#REF!</v>
      </c>
      <c r="M59" s="122" t="e">
        <f t="shared" si="2"/>
        <v>#REF!</v>
      </c>
      <c r="N59" s="122" t="e">
        <f t="shared" si="2"/>
        <v>#REF!</v>
      </c>
      <c r="O59" s="122" t="e">
        <f t="shared" si="2"/>
        <v>#REF!</v>
      </c>
      <c r="P59" s="122" t="e">
        <f t="shared" si="2"/>
        <v>#REF!</v>
      </c>
      <c r="Q59" s="122" t="e">
        <f t="shared" si="2"/>
        <v>#REF!</v>
      </c>
      <c r="R59" s="122" t="e">
        <f t="shared" si="2"/>
        <v>#REF!</v>
      </c>
      <c r="S59" s="122" t="e">
        <f t="shared" si="2"/>
        <v>#REF!</v>
      </c>
      <c r="T59" s="122" t="e">
        <f t="shared" si="2"/>
        <v>#REF!</v>
      </c>
      <c r="U59" s="122" t="e">
        <f t="shared" si="2"/>
        <v>#REF!</v>
      </c>
      <c r="V59" s="122" t="e">
        <f t="shared" si="2"/>
        <v>#REF!</v>
      </c>
      <c r="W59" s="122" t="e">
        <f t="shared" si="2"/>
        <v>#REF!</v>
      </c>
      <c r="X59" s="122" t="e">
        <f t="shared" si="2"/>
        <v>#REF!</v>
      </c>
      <c r="Y59" s="122" t="e">
        <f t="shared" si="2"/>
        <v>#REF!</v>
      </c>
      <c r="Z59" s="122" t="e">
        <f t="shared" si="2"/>
        <v>#REF!</v>
      </c>
      <c r="AA59" s="122" t="e">
        <f t="shared" si="2"/>
        <v>#REF!</v>
      </c>
      <c r="AB59" s="122" t="e">
        <f t="shared" si="2"/>
        <v>#REF!</v>
      </c>
      <c r="AC59" s="122" t="e">
        <f t="shared" si="2"/>
        <v>#REF!</v>
      </c>
      <c r="AD59" s="122" t="e">
        <f t="shared" si="2"/>
        <v>#REF!</v>
      </c>
      <c r="AE59" s="123"/>
    </row>
    <row r="60" spans="1:31" hidden="1" x14ac:dyDescent="0.25"/>
    <row r="61" spans="1:31" hidden="1" x14ac:dyDescent="0.25">
      <c r="A61" s="119" t="s">
        <v>699</v>
      </c>
      <c r="B61" s="120" t="s">
        <v>700</v>
      </c>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6"/>
    </row>
    <row r="62" spans="1:31" hidden="1" x14ac:dyDescent="0.25">
      <c r="A62" s="115"/>
      <c r="B62" s="109" t="s">
        <v>98</v>
      </c>
      <c r="C62" s="109" t="s">
        <v>100</v>
      </c>
      <c r="D62" s="109" t="s">
        <v>101</v>
      </c>
      <c r="E62" s="109" t="s">
        <v>102</v>
      </c>
      <c r="F62" s="109" t="s">
        <v>104</v>
      </c>
      <c r="G62" s="109" t="s">
        <v>106</v>
      </c>
      <c r="H62" s="109" t="s">
        <v>107</v>
      </c>
      <c r="I62" s="109" t="s">
        <v>109</v>
      </c>
      <c r="J62" s="109" t="s">
        <v>665</v>
      </c>
      <c r="K62" s="109" t="s">
        <v>110</v>
      </c>
      <c r="L62" s="109" t="s">
        <v>663</v>
      </c>
      <c r="M62" s="109" t="s">
        <v>111</v>
      </c>
      <c r="N62" s="109" t="s">
        <v>112</v>
      </c>
      <c r="O62" s="109" t="s">
        <v>114</v>
      </c>
      <c r="P62" s="109" t="s">
        <v>115</v>
      </c>
      <c r="Q62" s="109" t="s">
        <v>116</v>
      </c>
      <c r="R62" s="109" t="s">
        <v>117</v>
      </c>
      <c r="S62" s="109" t="s">
        <v>118</v>
      </c>
      <c r="T62" s="109" t="s">
        <v>119</v>
      </c>
      <c r="U62" s="109" t="s">
        <v>666</v>
      </c>
      <c r="V62" s="109" t="s">
        <v>45</v>
      </c>
      <c r="W62" s="109" t="s">
        <v>667</v>
      </c>
      <c r="X62" s="109" t="s">
        <v>664</v>
      </c>
      <c r="Y62" s="109" t="s">
        <v>668</v>
      </c>
      <c r="Z62" s="109" t="s">
        <v>123</v>
      </c>
      <c r="AA62" s="109" t="s">
        <v>669</v>
      </c>
      <c r="AB62" s="109" t="s">
        <v>124</v>
      </c>
      <c r="AC62" s="109" t="s">
        <v>125</v>
      </c>
      <c r="AD62" s="116" t="s">
        <v>126</v>
      </c>
      <c r="AE62" s="117" t="s">
        <v>695</v>
      </c>
    </row>
    <row r="63" spans="1:31" hidden="1" x14ac:dyDescent="0.25">
      <c r="A63" s="59" t="e">
        <f>IF(#REF!="", "",#REF!)</f>
        <v>#REF!</v>
      </c>
      <c r="B63" s="63" t="e">
        <f>B25*$B$18 *INDEX(B$4:B$15, MATCH('Capacity Summary'!#REF!,Assumptions!$A$4:$A$16,0),1)</f>
        <v>#REF!</v>
      </c>
      <c r="C63" s="63" t="e">
        <f>C25*$B$18 *INDEX(C$4:C$15, MATCH('Capacity Summary'!#REF!,Assumptions!$A$4:$A$16,0),1)</f>
        <v>#REF!</v>
      </c>
      <c r="D63" s="63" t="e">
        <f>D25*$B$18 *INDEX(D$4:D$15, MATCH('Capacity Summary'!#REF!,Assumptions!$A$4:$A$16,0),1)</f>
        <v>#REF!</v>
      </c>
      <c r="E63" s="63" t="e">
        <f>E25*$B$18 *INDEX(E$4:E$15, MATCH('Capacity Summary'!#REF!,Assumptions!$A$4:$A$16,0),1)</f>
        <v>#REF!</v>
      </c>
      <c r="F63" s="63" t="e">
        <f>F25*$B$18 *INDEX(F$4:F$15, MATCH('Capacity Summary'!#REF!,Assumptions!$A$4:$A$16,0),1)</f>
        <v>#REF!</v>
      </c>
      <c r="G63" s="63" t="e">
        <f>G25*$B$18 *INDEX(G$4:G$15, MATCH('Capacity Summary'!#REF!,Assumptions!$A$4:$A$16,0),1)</f>
        <v>#REF!</v>
      </c>
      <c r="H63" s="63" t="e">
        <f>H25*$B$18 *INDEX(H$4:H$15, MATCH('Capacity Summary'!#REF!,Assumptions!$A$4:$A$16,0),1)</f>
        <v>#REF!</v>
      </c>
      <c r="I63" s="63" t="e">
        <f>I25*$B$18 *INDEX(I$4:I$15, MATCH('Capacity Summary'!#REF!,Assumptions!$A$4:$A$16,0),1)</f>
        <v>#REF!</v>
      </c>
      <c r="J63" s="63" t="e">
        <f>J25*$B$18 *INDEX(J$4:J$15, MATCH('Capacity Summary'!#REF!,Assumptions!$A$4:$A$16,0),1)</f>
        <v>#REF!</v>
      </c>
      <c r="K63" s="63" t="e">
        <f>K25*$B$18 *INDEX(K$4:K$15, MATCH('Capacity Summary'!#REF!,Assumptions!$A$4:$A$16,0),1)</f>
        <v>#REF!</v>
      </c>
      <c r="L63" s="63" t="e">
        <f>L25*$B$18 *INDEX(L$4:L$15, MATCH('Capacity Summary'!#REF!,Assumptions!$A$4:$A$16,0),1)</f>
        <v>#REF!</v>
      </c>
      <c r="M63" s="63" t="e">
        <f>M25*$B$18 *INDEX(M$4:M$15, MATCH('Capacity Summary'!#REF!,Assumptions!$A$4:$A$16,0),1)</f>
        <v>#REF!</v>
      </c>
      <c r="N63" s="63" t="e">
        <f>N25*$B$18 *INDEX(N$4:N$15, MATCH('Capacity Summary'!#REF!,Assumptions!$A$4:$A$16,0),1)</f>
        <v>#REF!</v>
      </c>
      <c r="O63" s="63" t="e">
        <f>O25*$B$18 *INDEX(O$4:O$15, MATCH('Capacity Summary'!#REF!,Assumptions!$A$4:$A$16,0),1)</f>
        <v>#REF!</v>
      </c>
      <c r="P63" s="63" t="e">
        <f>P25*$B$18 *INDEX(P$4:P$15, MATCH('Capacity Summary'!#REF!,Assumptions!$A$4:$A$16,0),1)</f>
        <v>#REF!</v>
      </c>
      <c r="Q63" s="63" t="e">
        <f>Q25*$B$18 *INDEX(Q$4:Q$15, MATCH('Capacity Summary'!#REF!,Assumptions!$A$4:$A$16,0),1)</f>
        <v>#REF!</v>
      </c>
      <c r="R63" s="63" t="e">
        <f>R25*$B$18 *INDEX(R$4:R$15, MATCH('Capacity Summary'!#REF!,Assumptions!$A$4:$A$16,0),1)</f>
        <v>#REF!</v>
      </c>
      <c r="S63" s="63" t="e">
        <f>S25*$B$18 *INDEX(S$4:S$15, MATCH('Capacity Summary'!#REF!,Assumptions!$A$4:$A$16,0),1)</f>
        <v>#REF!</v>
      </c>
      <c r="T63" s="63" t="e">
        <f>T25*$B$18 *INDEX(T$4:T$15, MATCH('Capacity Summary'!#REF!,Assumptions!$A$4:$A$16,0),1)</f>
        <v>#REF!</v>
      </c>
      <c r="U63" s="63" t="e">
        <f>U25*$B$18 *INDEX(U$4:U$15, MATCH('Capacity Summary'!#REF!,Assumptions!$A$4:$A$16,0),1)</f>
        <v>#REF!</v>
      </c>
      <c r="V63" s="63" t="e">
        <f>V25*$B$18 *INDEX(V$4:V$15, MATCH('Capacity Summary'!#REF!,Assumptions!$A$4:$A$16,0),1)</f>
        <v>#REF!</v>
      </c>
      <c r="W63" s="63" t="e">
        <f>W25*$B$18 *INDEX(W$4:W$15, MATCH('Capacity Summary'!#REF!,Assumptions!$A$4:$A$16,0),1)</f>
        <v>#REF!</v>
      </c>
      <c r="X63" s="63" t="e">
        <f>X25*$B$18 *INDEX(X$4:X$15, MATCH('Capacity Summary'!#REF!,Assumptions!$A$4:$A$16,0),1)</f>
        <v>#REF!</v>
      </c>
      <c r="Y63" s="63" t="e">
        <f>Y25*$B$18 *INDEX(Y$4:Y$15, MATCH('Capacity Summary'!#REF!,Assumptions!$A$4:$A$16,0),1)</f>
        <v>#REF!</v>
      </c>
      <c r="Z63" s="63" t="e">
        <f>Z25*$B$18 *INDEX(Z$4:Z$15, MATCH('Capacity Summary'!#REF!,Assumptions!$A$4:$A$16,0),1)</f>
        <v>#REF!</v>
      </c>
      <c r="AA63" s="63" t="e">
        <f>AA25*$B$18 *INDEX(AA$4:AA$15, MATCH('Capacity Summary'!#REF!,Assumptions!$A$4:$A$16,0),1)</f>
        <v>#REF!</v>
      </c>
      <c r="AB63" s="63" t="e">
        <f>AB25*$B$18 *INDEX(AB$4:AB$15, MATCH('Capacity Summary'!#REF!,Assumptions!$A$4:$A$16,0),1)</f>
        <v>#REF!</v>
      </c>
      <c r="AC63" s="63" t="e">
        <f>AC25*$B$18 *INDEX(AC$4:AC$15, MATCH('Capacity Summary'!#REF!,Assumptions!$A$4:$A$16,0),1)</f>
        <v>#REF!</v>
      </c>
      <c r="AD63" s="63" t="e">
        <f>AD25*$B$18 *INDEX(AD$4:AD$15, MATCH('Capacity Summary'!#REF!,Assumptions!$A$4:$A$16,0),1)</f>
        <v>#REF!</v>
      </c>
      <c r="AE63" s="125" t="e">
        <f t="shared" ref="AE63:AE96" si="3">SUM(B63:AD63)</f>
        <v>#REF!</v>
      </c>
    </row>
    <row r="64" spans="1:31" hidden="1" x14ac:dyDescent="0.25">
      <c r="A64" s="59" t="e">
        <f>IF(#REF!="", "",#REF!)</f>
        <v>#REF!</v>
      </c>
      <c r="B64" s="63" t="e">
        <f>B26*$B$18 *INDEX(B$4:B$15, MATCH('Capacity Summary'!#REF!,Assumptions!$A$4:$A$16,0),1)</f>
        <v>#REF!</v>
      </c>
      <c r="C64" s="63" t="e">
        <f>C26*$B$18 *INDEX(C$4:C$15, MATCH('Capacity Summary'!#REF!,Assumptions!$A$4:$A$16,0),1)</f>
        <v>#REF!</v>
      </c>
      <c r="D64" s="63" t="e">
        <f>D26*$B$18 *INDEX(D$4:D$15, MATCH('Capacity Summary'!#REF!,Assumptions!$A$4:$A$16,0),1)</f>
        <v>#REF!</v>
      </c>
      <c r="E64" s="63" t="e">
        <f>E26*$B$18 *INDEX(E$4:E$15, MATCH('Capacity Summary'!#REF!,Assumptions!$A$4:$A$16,0),1)</f>
        <v>#REF!</v>
      </c>
      <c r="F64" s="63" t="e">
        <f>F26*$B$18 *INDEX(F$4:F$15, MATCH('Capacity Summary'!#REF!,Assumptions!$A$4:$A$16,0),1)</f>
        <v>#REF!</v>
      </c>
      <c r="G64" s="63" t="e">
        <f>G26*$B$18 *INDEX(G$4:G$15, MATCH('Capacity Summary'!#REF!,Assumptions!$A$4:$A$16,0),1)</f>
        <v>#REF!</v>
      </c>
      <c r="H64" s="63" t="e">
        <f>H26*$B$18 *INDEX(H$4:H$15, MATCH('Capacity Summary'!#REF!,Assumptions!$A$4:$A$16,0),1)</f>
        <v>#REF!</v>
      </c>
      <c r="I64" s="63" t="e">
        <f>I26*$B$18 *INDEX(I$4:I$15, MATCH('Capacity Summary'!#REF!,Assumptions!$A$4:$A$16,0),1)</f>
        <v>#REF!</v>
      </c>
      <c r="J64" s="63" t="e">
        <f>J26*$B$18 *INDEX(J$4:J$15, MATCH('Capacity Summary'!#REF!,Assumptions!$A$4:$A$16,0),1)</f>
        <v>#REF!</v>
      </c>
      <c r="K64" s="63" t="e">
        <f>K26*$B$18 *INDEX(K$4:K$15, MATCH('Capacity Summary'!#REF!,Assumptions!$A$4:$A$16,0),1)</f>
        <v>#REF!</v>
      </c>
      <c r="L64" s="63" t="e">
        <f>L26*$B$18 *INDEX(L$4:L$15, MATCH('Capacity Summary'!#REF!,Assumptions!$A$4:$A$16,0),1)</f>
        <v>#REF!</v>
      </c>
      <c r="M64" s="63" t="e">
        <f>M26*$B$18 *INDEX(M$4:M$15, MATCH('Capacity Summary'!#REF!,Assumptions!$A$4:$A$16,0),1)</f>
        <v>#REF!</v>
      </c>
      <c r="N64" s="63" t="e">
        <f>N26*$B$18 *INDEX(N$4:N$15, MATCH('Capacity Summary'!#REF!,Assumptions!$A$4:$A$16,0),1)</f>
        <v>#REF!</v>
      </c>
      <c r="O64" s="63" t="e">
        <f>O26*$B$18 *INDEX(O$4:O$15, MATCH('Capacity Summary'!#REF!,Assumptions!$A$4:$A$16,0),1)</f>
        <v>#REF!</v>
      </c>
      <c r="P64" s="63" t="e">
        <f>P26*$B$18 *INDEX(P$4:P$15, MATCH('Capacity Summary'!#REF!,Assumptions!$A$4:$A$16,0),1)</f>
        <v>#REF!</v>
      </c>
      <c r="Q64" s="63" t="e">
        <f>Q26*$B$18 *INDEX(Q$4:Q$15, MATCH('Capacity Summary'!#REF!,Assumptions!$A$4:$A$16,0),1)</f>
        <v>#REF!</v>
      </c>
      <c r="R64" s="63" t="e">
        <f>R26*$B$18 *INDEX(R$4:R$15, MATCH('Capacity Summary'!#REF!,Assumptions!$A$4:$A$16,0),1)</f>
        <v>#REF!</v>
      </c>
      <c r="S64" s="63" t="e">
        <f>S26*$B$18 *INDEX(S$4:S$15, MATCH('Capacity Summary'!#REF!,Assumptions!$A$4:$A$16,0),1)</f>
        <v>#REF!</v>
      </c>
      <c r="T64" s="63" t="e">
        <f>T26*$B$18 *INDEX(T$4:T$15, MATCH('Capacity Summary'!#REF!,Assumptions!$A$4:$A$16,0),1)</f>
        <v>#REF!</v>
      </c>
      <c r="U64" s="63" t="e">
        <f>U26*$B$18 *INDEX(U$4:U$15, MATCH('Capacity Summary'!#REF!,Assumptions!$A$4:$A$16,0),1)</f>
        <v>#REF!</v>
      </c>
      <c r="V64" s="63" t="e">
        <f>V26*$B$18 *INDEX(V$4:V$15, MATCH('Capacity Summary'!#REF!,Assumptions!$A$4:$A$16,0),1)</f>
        <v>#REF!</v>
      </c>
      <c r="W64" s="63" t="e">
        <f>W26*$B$18 *INDEX(W$4:W$15, MATCH('Capacity Summary'!#REF!,Assumptions!$A$4:$A$16,0),1)</f>
        <v>#REF!</v>
      </c>
      <c r="X64" s="63" t="e">
        <f>X26*$B$18 *INDEX(X$4:X$15, MATCH('Capacity Summary'!#REF!,Assumptions!$A$4:$A$16,0),1)</f>
        <v>#REF!</v>
      </c>
      <c r="Y64" s="63" t="e">
        <f>Y26*$B$18 *INDEX(Y$4:Y$15, MATCH('Capacity Summary'!#REF!,Assumptions!$A$4:$A$16,0),1)</f>
        <v>#REF!</v>
      </c>
      <c r="Z64" s="63" t="e">
        <f>Z26*$B$18 *INDEX(Z$4:Z$15, MATCH('Capacity Summary'!#REF!,Assumptions!$A$4:$A$16,0),1)</f>
        <v>#REF!</v>
      </c>
      <c r="AA64" s="63" t="e">
        <f>AA26*$B$18 *INDEX(AA$4:AA$15, MATCH('Capacity Summary'!#REF!,Assumptions!$A$4:$A$16,0),1)</f>
        <v>#REF!</v>
      </c>
      <c r="AB64" s="63" t="e">
        <f>AB26*$B$18 *INDEX(AB$4:AB$15, MATCH('Capacity Summary'!#REF!,Assumptions!$A$4:$A$16,0),1)</f>
        <v>#REF!</v>
      </c>
      <c r="AC64" s="63" t="e">
        <f>AC26*$B$18 *INDEX(AC$4:AC$15, MATCH('Capacity Summary'!#REF!,Assumptions!$A$4:$A$16,0),1)</f>
        <v>#REF!</v>
      </c>
      <c r="AD64" s="63" t="e">
        <f>AD26*$B$18 *INDEX(AD$4:AD$15, MATCH('Capacity Summary'!#REF!,Assumptions!$A$4:$A$16,0),1)</f>
        <v>#REF!</v>
      </c>
      <c r="AE64" s="118" t="e">
        <f t="shared" si="3"/>
        <v>#REF!</v>
      </c>
    </row>
    <row r="65" spans="1:31" hidden="1" x14ac:dyDescent="0.25">
      <c r="A65" s="59" t="e">
        <f>IF(#REF!="", "",#REF!)</f>
        <v>#REF!</v>
      </c>
      <c r="B65" s="63" t="e">
        <f>B27*$B$18 *INDEX(B$4:B$15, MATCH('Capacity Summary'!#REF!,Assumptions!$A$4:$A$16,0),1)</f>
        <v>#REF!</v>
      </c>
      <c r="C65" s="63" t="e">
        <f>C27*$B$18 *INDEX(C$4:C$15, MATCH('Capacity Summary'!#REF!,Assumptions!$A$4:$A$16,0),1)</f>
        <v>#REF!</v>
      </c>
      <c r="D65" s="63" t="e">
        <f>D27*$B$18 *INDEX(D$4:D$15, MATCH('Capacity Summary'!#REF!,Assumptions!$A$4:$A$16,0),1)</f>
        <v>#REF!</v>
      </c>
      <c r="E65" s="63" t="e">
        <f>E27*$B$18 *INDEX(E$4:E$15, MATCH('Capacity Summary'!#REF!,Assumptions!$A$4:$A$16,0),1)</f>
        <v>#REF!</v>
      </c>
      <c r="F65" s="63" t="e">
        <f>F27*$B$18 *INDEX(F$4:F$15, MATCH('Capacity Summary'!#REF!,Assumptions!$A$4:$A$16,0),1)</f>
        <v>#REF!</v>
      </c>
      <c r="G65" s="63" t="e">
        <f>G27*$B$18 *INDEX(G$4:G$15, MATCH('Capacity Summary'!#REF!,Assumptions!$A$4:$A$16,0),1)</f>
        <v>#REF!</v>
      </c>
      <c r="H65" s="63" t="e">
        <f>H27*$B$18 *INDEX(H$4:H$15, MATCH('Capacity Summary'!#REF!,Assumptions!$A$4:$A$16,0),1)</f>
        <v>#REF!</v>
      </c>
      <c r="I65" s="63" t="e">
        <f>I27*$B$18 *INDEX(I$4:I$15, MATCH('Capacity Summary'!#REF!,Assumptions!$A$4:$A$16,0),1)</f>
        <v>#REF!</v>
      </c>
      <c r="J65" s="63" t="e">
        <f>J27*$B$18 *INDEX(J$4:J$15, MATCH('Capacity Summary'!#REF!,Assumptions!$A$4:$A$16,0),1)</f>
        <v>#REF!</v>
      </c>
      <c r="K65" s="63" t="e">
        <f>K27*$B$18 *INDEX(K$4:K$15, MATCH('Capacity Summary'!#REF!,Assumptions!$A$4:$A$16,0),1)</f>
        <v>#REF!</v>
      </c>
      <c r="L65" s="63" t="e">
        <f>L27*$B$18 *INDEX(L$4:L$15, MATCH('Capacity Summary'!#REF!,Assumptions!$A$4:$A$16,0),1)</f>
        <v>#REF!</v>
      </c>
      <c r="M65" s="63" t="e">
        <f>M27*$B$18 *INDEX(M$4:M$15, MATCH('Capacity Summary'!#REF!,Assumptions!$A$4:$A$16,0),1)</f>
        <v>#REF!</v>
      </c>
      <c r="N65" s="63" t="e">
        <f>N27*$B$18 *INDEX(N$4:N$15, MATCH('Capacity Summary'!#REF!,Assumptions!$A$4:$A$16,0),1)</f>
        <v>#REF!</v>
      </c>
      <c r="O65" s="63" t="e">
        <f>O27*$B$18 *INDEX(O$4:O$15, MATCH('Capacity Summary'!#REF!,Assumptions!$A$4:$A$16,0),1)</f>
        <v>#REF!</v>
      </c>
      <c r="P65" s="63" t="e">
        <f>P27*$B$18 *INDEX(P$4:P$15, MATCH('Capacity Summary'!#REF!,Assumptions!$A$4:$A$16,0),1)</f>
        <v>#REF!</v>
      </c>
      <c r="Q65" s="63" t="e">
        <f>Q27*$B$18 *INDEX(Q$4:Q$15, MATCH('Capacity Summary'!#REF!,Assumptions!$A$4:$A$16,0),1)</f>
        <v>#REF!</v>
      </c>
      <c r="R65" s="63" t="e">
        <f>R27*$B$18 *INDEX(R$4:R$15, MATCH('Capacity Summary'!#REF!,Assumptions!$A$4:$A$16,0),1)</f>
        <v>#REF!</v>
      </c>
      <c r="S65" s="63" t="e">
        <f>S27*$B$18 *INDEX(S$4:S$15, MATCH('Capacity Summary'!#REF!,Assumptions!$A$4:$A$16,0),1)</f>
        <v>#REF!</v>
      </c>
      <c r="T65" s="63" t="e">
        <f>T27*$B$18 *INDEX(T$4:T$15, MATCH('Capacity Summary'!#REF!,Assumptions!$A$4:$A$16,0),1)</f>
        <v>#REF!</v>
      </c>
      <c r="U65" s="63" t="e">
        <f>U27*$B$18 *INDEX(U$4:U$15, MATCH('Capacity Summary'!#REF!,Assumptions!$A$4:$A$16,0),1)</f>
        <v>#REF!</v>
      </c>
      <c r="V65" s="63" t="e">
        <f>V27*$B$18 *INDEX(V$4:V$15, MATCH('Capacity Summary'!#REF!,Assumptions!$A$4:$A$16,0),1)</f>
        <v>#REF!</v>
      </c>
      <c r="W65" s="63" t="e">
        <f>W27*$B$18 *INDEX(W$4:W$15, MATCH('Capacity Summary'!#REF!,Assumptions!$A$4:$A$16,0),1)</f>
        <v>#REF!</v>
      </c>
      <c r="X65" s="63" t="e">
        <f>X27*$B$18 *INDEX(X$4:X$15, MATCH('Capacity Summary'!#REF!,Assumptions!$A$4:$A$16,0),1)</f>
        <v>#REF!</v>
      </c>
      <c r="Y65" s="63" t="e">
        <f>Y27*$B$18 *INDEX(Y$4:Y$15, MATCH('Capacity Summary'!#REF!,Assumptions!$A$4:$A$16,0),1)</f>
        <v>#REF!</v>
      </c>
      <c r="Z65" s="63" t="e">
        <f>Z27*$B$18 *INDEX(Z$4:Z$15, MATCH('Capacity Summary'!#REF!,Assumptions!$A$4:$A$16,0),1)</f>
        <v>#REF!</v>
      </c>
      <c r="AA65" s="63" t="e">
        <f>AA27*$B$18 *INDEX(AA$4:AA$15, MATCH('Capacity Summary'!#REF!,Assumptions!$A$4:$A$16,0),1)</f>
        <v>#REF!</v>
      </c>
      <c r="AB65" s="63" t="e">
        <f>AB27*$B$18 *INDEX(AB$4:AB$15, MATCH('Capacity Summary'!#REF!,Assumptions!$A$4:$A$16,0),1)</f>
        <v>#REF!</v>
      </c>
      <c r="AC65" s="63" t="e">
        <f>AC27*$B$18 *INDEX(AC$4:AC$15, MATCH('Capacity Summary'!#REF!,Assumptions!$A$4:$A$16,0),1)</f>
        <v>#REF!</v>
      </c>
      <c r="AD65" s="63" t="e">
        <f>AD27*$B$18 *INDEX(AD$4:AD$15, MATCH('Capacity Summary'!#REF!,Assumptions!$A$4:$A$16,0),1)</f>
        <v>#REF!</v>
      </c>
      <c r="AE65" s="118" t="e">
        <f t="shared" si="3"/>
        <v>#REF!</v>
      </c>
    </row>
    <row r="66" spans="1:31" hidden="1" x14ac:dyDescent="0.25">
      <c r="A66" s="59" t="e">
        <f>IF(#REF!="", "",#REF!)</f>
        <v>#REF!</v>
      </c>
      <c r="B66" s="63" t="e">
        <f>B28*$B$18 *INDEX(B$4:B$15, MATCH('Capacity Summary'!#REF!,Assumptions!$A$4:$A$16,0),1)</f>
        <v>#REF!</v>
      </c>
      <c r="C66" s="63" t="e">
        <f>C28*$B$18 *INDEX(C$4:C$15, MATCH('Capacity Summary'!#REF!,Assumptions!$A$4:$A$16,0),1)</f>
        <v>#REF!</v>
      </c>
      <c r="D66" s="63" t="e">
        <f>D28*$B$18 *INDEX(D$4:D$15, MATCH('Capacity Summary'!#REF!,Assumptions!$A$4:$A$16,0),1)</f>
        <v>#REF!</v>
      </c>
      <c r="E66" s="63" t="e">
        <f>E28*$B$18 *INDEX(E$4:E$15, MATCH('Capacity Summary'!#REF!,Assumptions!$A$4:$A$16,0),1)</f>
        <v>#REF!</v>
      </c>
      <c r="F66" s="63" t="e">
        <f>F28*$B$18 *INDEX(F$4:F$15, MATCH('Capacity Summary'!#REF!,Assumptions!$A$4:$A$16,0),1)</f>
        <v>#REF!</v>
      </c>
      <c r="G66" s="63" t="e">
        <f>G28*$B$18 *INDEX(G$4:G$15, MATCH('Capacity Summary'!#REF!,Assumptions!$A$4:$A$16,0),1)</f>
        <v>#REF!</v>
      </c>
      <c r="H66" s="63" t="e">
        <f>H28*$B$18 *INDEX(H$4:H$15, MATCH('Capacity Summary'!#REF!,Assumptions!$A$4:$A$16,0),1)</f>
        <v>#REF!</v>
      </c>
      <c r="I66" s="63" t="e">
        <f>I28*$B$18 *INDEX(I$4:I$15, MATCH('Capacity Summary'!#REF!,Assumptions!$A$4:$A$16,0),1)</f>
        <v>#REF!</v>
      </c>
      <c r="J66" s="63" t="e">
        <f>J28*$B$18 *INDEX(J$4:J$15, MATCH('Capacity Summary'!#REF!,Assumptions!$A$4:$A$16,0),1)</f>
        <v>#REF!</v>
      </c>
      <c r="K66" s="63" t="e">
        <f>K28*$B$18 *INDEX(K$4:K$15, MATCH('Capacity Summary'!#REF!,Assumptions!$A$4:$A$16,0),1)</f>
        <v>#REF!</v>
      </c>
      <c r="L66" s="63" t="e">
        <f>L28*$B$18 *INDEX(L$4:L$15, MATCH('Capacity Summary'!#REF!,Assumptions!$A$4:$A$16,0),1)</f>
        <v>#REF!</v>
      </c>
      <c r="M66" s="63" t="e">
        <f>M28*$B$18 *INDEX(M$4:M$15, MATCH('Capacity Summary'!#REF!,Assumptions!$A$4:$A$16,0),1)</f>
        <v>#REF!</v>
      </c>
      <c r="N66" s="63" t="e">
        <f>N28*$B$18 *INDEX(N$4:N$15, MATCH('Capacity Summary'!#REF!,Assumptions!$A$4:$A$16,0),1)</f>
        <v>#REF!</v>
      </c>
      <c r="O66" s="63" t="e">
        <f>O28*$B$18 *INDEX(O$4:O$15, MATCH('Capacity Summary'!#REF!,Assumptions!$A$4:$A$16,0),1)</f>
        <v>#REF!</v>
      </c>
      <c r="P66" s="63" t="e">
        <f>P28*$B$18 *INDEX(P$4:P$15, MATCH('Capacity Summary'!#REF!,Assumptions!$A$4:$A$16,0),1)</f>
        <v>#REF!</v>
      </c>
      <c r="Q66" s="63" t="e">
        <f>Q28*$B$18 *INDEX(Q$4:Q$15, MATCH('Capacity Summary'!#REF!,Assumptions!$A$4:$A$16,0),1)</f>
        <v>#REF!</v>
      </c>
      <c r="R66" s="63" t="e">
        <f>R28*$B$18 *INDEX(R$4:R$15, MATCH('Capacity Summary'!#REF!,Assumptions!$A$4:$A$16,0),1)</f>
        <v>#REF!</v>
      </c>
      <c r="S66" s="63" t="e">
        <f>S28*$B$18 *INDEX(S$4:S$15, MATCH('Capacity Summary'!#REF!,Assumptions!$A$4:$A$16,0),1)</f>
        <v>#REF!</v>
      </c>
      <c r="T66" s="63" t="e">
        <f>T28*$B$18 *INDEX(T$4:T$15, MATCH('Capacity Summary'!#REF!,Assumptions!$A$4:$A$16,0),1)</f>
        <v>#REF!</v>
      </c>
      <c r="U66" s="63" t="e">
        <f>U28*$B$18 *INDEX(U$4:U$15, MATCH('Capacity Summary'!#REF!,Assumptions!$A$4:$A$16,0),1)</f>
        <v>#REF!</v>
      </c>
      <c r="V66" s="63" t="e">
        <f>V28*$B$18 *INDEX(V$4:V$15, MATCH('Capacity Summary'!#REF!,Assumptions!$A$4:$A$16,0),1)</f>
        <v>#REF!</v>
      </c>
      <c r="W66" s="63" t="e">
        <f>W28*$B$18 *INDEX(W$4:W$15, MATCH('Capacity Summary'!#REF!,Assumptions!$A$4:$A$16,0),1)</f>
        <v>#REF!</v>
      </c>
      <c r="X66" s="63" t="e">
        <f>X28*$B$18 *INDEX(X$4:X$15, MATCH('Capacity Summary'!#REF!,Assumptions!$A$4:$A$16,0),1)</f>
        <v>#REF!</v>
      </c>
      <c r="Y66" s="63" t="e">
        <f>Y28*$B$18 *INDEX(Y$4:Y$15, MATCH('Capacity Summary'!#REF!,Assumptions!$A$4:$A$16,0),1)</f>
        <v>#REF!</v>
      </c>
      <c r="Z66" s="63" t="e">
        <f>Z28*$B$18 *INDEX(Z$4:Z$15, MATCH('Capacity Summary'!#REF!,Assumptions!$A$4:$A$16,0),1)</f>
        <v>#REF!</v>
      </c>
      <c r="AA66" s="63" t="e">
        <f>AA28*$B$18 *INDEX(AA$4:AA$15, MATCH('Capacity Summary'!#REF!,Assumptions!$A$4:$A$16,0),1)</f>
        <v>#REF!</v>
      </c>
      <c r="AB66" s="63" t="e">
        <f>AB28*$B$18 *INDEX(AB$4:AB$15, MATCH('Capacity Summary'!#REF!,Assumptions!$A$4:$A$16,0),1)</f>
        <v>#REF!</v>
      </c>
      <c r="AC66" s="63" t="e">
        <f>AC28*$B$18 *INDEX(AC$4:AC$15, MATCH('Capacity Summary'!#REF!,Assumptions!$A$4:$A$16,0),1)</f>
        <v>#REF!</v>
      </c>
      <c r="AD66" s="63" t="e">
        <f>AD28*$B$18 *INDEX(AD$4:AD$15, MATCH('Capacity Summary'!#REF!,Assumptions!$A$4:$A$16,0),1)</f>
        <v>#REF!</v>
      </c>
      <c r="AE66" s="118" t="e">
        <f t="shared" si="3"/>
        <v>#REF!</v>
      </c>
    </row>
    <row r="67" spans="1:31" hidden="1" x14ac:dyDescent="0.25">
      <c r="A67" s="59" t="e">
        <f>IF(#REF!="", "",#REF!)</f>
        <v>#REF!</v>
      </c>
      <c r="B67" s="63" t="e">
        <f>B29*$B$18 *INDEX(B$4:B$15, MATCH('Capacity Summary'!#REF!,Assumptions!$A$4:$A$16,0),1)</f>
        <v>#REF!</v>
      </c>
      <c r="C67" s="63" t="e">
        <f>C29*$B$18 *INDEX(C$4:C$15, MATCH('Capacity Summary'!#REF!,Assumptions!$A$4:$A$16,0),1)</f>
        <v>#REF!</v>
      </c>
      <c r="D67" s="63" t="e">
        <f>D29*$B$18 *INDEX(D$4:D$15, MATCH('Capacity Summary'!#REF!,Assumptions!$A$4:$A$16,0),1)</f>
        <v>#REF!</v>
      </c>
      <c r="E67" s="63" t="e">
        <f>E29*$B$18 *INDEX(E$4:E$15, MATCH('Capacity Summary'!#REF!,Assumptions!$A$4:$A$16,0),1)</f>
        <v>#REF!</v>
      </c>
      <c r="F67" s="63" t="e">
        <f>F29*$B$18 *INDEX(F$4:F$15, MATCH('Capacity Summary'!#REF!,Assumptions!$A$4:$A$16,0),1)</f>
        <v>#REF!</v>
      </c>
      <c r="G67" s="63" t="e">
        <f>G29*$B$18 *INDEX(G$4:G$15, MATCH('Capacity Summary'!#REF!,Assumptions!$A$4:$A$16,0),1)</f>
        <v>#REF!</v>
      </c>
      <c r="H67" s="63" t="e">
        <f>H29*$B$18 *INDEX(H$4:H$15, MATCH('Capacity Summary'!#REF!,Assumptions!$A$4:$A$16,0),1)</f>
        <v>#REF!</v>
      </c>
      <c r="I67" s="63" t="e">
        <f>I29*$B$18 *INDEX(I$4:I$15, MATCH('Capacity Summary'!#REF!,Assumptions!$A$4:$A$16,0),1)</f>
        <v>#REF!</v>
      </c>
      <c r="J67" s="63" t="e">
        <f>J29*$B$18 *INDEX(J$4:J$15, MATCH('Capacity Summary'!#REF!,Assumptions!$A$4:$A$16,0),1)</f>
        <v>#REF!</v>
      </c>
      <c r="K67" s="63" t="e">
        <f>K29*$B$18 *INDEX(K$4:K$15, MATCH('Capacity Summary'!#REF!,Assumptions!$A$4:$A$16,0),1)</f>
        <v>#REF!</v>
      </c>
      <c r="L67" s="63" t="e">
        <f>L29*$B$18 *INDEX(L$4:L$15, MATCH('Capacity Summary'!#REF!,Assumptions!$A$4:$A$16,0),1)</f>
        <v>#REF!</v>
      </c>
      <c r="M67" s="63" t="e">
        <f>M29*$B$18 *INDEX(M$4:M$15, MATCH('Capacity Summary'!#REF!,Assumptions!$A$4:$A$16,0),1)</f>
        <v>#REF!</v>
      </c>
      <c r="N67" s="63" t="e">
        <f>N29*$B$18 *INDEX(N$4:N$15, MATCH('Capacity Summary'!#REF!,Assumptions!$A$4:$A$16,0),1)</f>
        <v>#REF!</v>
      </c>
      <c r="O67" s="63" t="e">
        <f>O29*$B$18 *INDEX(O$4:O$15, MATCH('Capacity Summary'!#REF!,Assumptions!$A$4:$A$16,0),1)</f>
        <v>#REF!</v>
      </c>
      <c r="P67" s="63" t="e">
        <f>P29*$B$18 *INDEX(P$4:P$15, MATCH('Capacity Summary'!#REF!,Assumptions!$A$4:$A$16,0),1)</f>
        <v>#REF!</v>
      </c>
      <c r="Q67" s="63" t="e">
        <f>Q29*$B$18 *INDEX(Q$4:Q$15, MATCH('Capacity Summary'!#REF!,Assumptions!$A$4:$A$16,0),1)</f>
        <v>#REF!</v>
      </c>
      <c r="R67" s="63" t="e">
        <f>R29*$B$18 *INDEX(R$4:R$15, MATCH('Capacity Summary'!#REF!,Assumptions!$A$4:$A$16,0),1)</f>
        <v>#REF!</v>
      </c>
      <c r="S67" s="63" t="e">
        <f>S29*$B$18 *INDEX(S$4:S$15, MATCH('Capacity Summary'!#REF!,Assumptions!$A$4:$A$16,0),1)</f>
        <v>#REF!</v>
      </c>
      <c r="T67" s="63" t="e">
        <f>T29*$B$18 *INDEX(T$4:T$15, MATCH('Capacity Summary'!#REF!,Assumptions!$A$4:$A$16,0),1)</f>
        <v>#REF!</v>
      </c>
      <c r="U67" s="63" t="e">
        <f>U29*$B$18 *INDEX(U$4:U$15, MATCH('Capacity Summary'!#REF!,Assumptions!$A$4:$A$16,0),1)</f>
        <v>#REF!</v>
      </c>
      <c r="V67" s="63" t="e">
        <f>V29*$B$18 *INDEX(V$4:V$15, MATCH('Capacity Summary'!#REF!,Assumptions!$A$4:$A$16,0),1)</f>
        <v>#REF!</v>
      </c>
      <c r="W67" s="63" t="e">
        <f>W29*$B$18 *INDEX(W$4:W$15, MATCH('Capacity Summary'!#REF!,Assumptions!$A$4:$A$16,0),1)</f>
        <v>#REF!</v>
      </c>
      <c r="X67" s="63" t="e">
        <f>X29*$B$18 *INDEX(X$4:X$15, MATCH('Capacity Summary'!#REF!,Assumptions!$A$4:$A$16,0),1)</f>
        <v>#REF!</v>
      </c>
      <c r="Y67" s="63" t="e">
        <f>Y29*$B$18 *INDEX(Y$4:Y$15, MATCH('Capacity Summary'!#REF!,Assumptions!$A$4:$A$16,0),1)</f>
        <v>#REF!</v>
      </c>
      <c r="Z67" s="63" t="e">
        <f>Z29*$B$18 *INDEX(Z$4:Z$15, MATCH('Capacity Summary'!#REF!,Assumptions!$A$4:$A$16,0),1)</f>
        <v>#REF!</v>
      </c>
      <c r="AA67" s="63" t="e">
        <f>AA29*$B$18 *INDEX(AA$4:AA$15, MATCH('Capacity Summary'!#REF!,Assumptions!$A$4:$A$16,0),1)</f>
        <v>#REF!</v>
      </c>
      <c r="AB67" s="63" t="e">
        <f>AB29*$B$18 *INDEX(AB$4:AB$15, MATCH('Capacity Summary'!#REF!,Assumptions!$A$4:$A$16,0),1)</f>
        <v>#REF!</v>
      </c>
      <c r="AC67" s="63" t="e">
        <f>AC29*$B$18 *INDEX(AC$4:AC$15, MATCH('Capacity Summary'!#REF!,Assumptions!$A$4:$A$16,0),1)</f>
        <v>#REF!</v>
      </c>
      <c r="AD67" s="63" t="e">
        <f>AD29*$B$18 *INDEX(AD$4:AD$15, MATCH('Capacity Summary'!#REF!,Assumptions!$A$4:$A$16,0),1)</f>
        <v>#REF!</v>
      </c>
      <c r="AE67" s="118" t="e">
        <f t="shared" si="3"/>
        <v>#REF!</v>
      </c>
    </row>
    <row r="68" spans="1:31" hidden="1" x14ac:dyDescent="0.25">
      <c r="A68" s="59" t="e">
        <f>IF(#REF!="", "",#REF!)</f>
        <v>#REF!</v>
      </c>
      <c r="B68" s="63" t="e">
        <f>B30*$B$18 *INDEX(B$4:B$15, MATCH('Capacity Summary'!#REF!,Assumptions!$A$4:$A$16,0),1)</f>
        <v>#REF!</v>
      </c>
      <c r="C68" s="63" t="e">
        <f>C30*$B$18 *INDEX(C$4:C$15, MATCH('Capacity Summary'!#REF!,Assumptions!$A$4:$A$16,0),1)</f>
        <v>#REF!</v>
      </c>
      <c r="D68" s="63" t="e">
        <f>D30*$B$18 *INDEX(D$4:D$15, MATCH('Capacity Summary'!#REF!,Assumptions!$A$4:$A$16,0),1)</f>
        <v>#REF!</v>
      </c>
      <c r="E68" s="63" t="e">
        <f>E30*$B$18 *INDEX(E$4:E$15, MATCH('Capacity Summary'!#REF!,Assumptions!$A$4:$A$16,0),1)</f>
        <v>#REF!</v>
      </c>
      <c r="F68" s="63" t="e">
        <f>F30*$B$18 *INDEX(F$4:F$15, MATCH('Capacity Summary'!#REF!,Assumptions!$A$4:$A$16,0),1)</f>
        <v>#REF!</v>
      </c>
      <c r="G68" s="63" t="e">
        <f>G30*$B$18 *INDEX(G$4:G$15, MATCH('Capacity Summary'!#REF!,Assumptions!$A$4:$A$16,0),1)</f>
        <v>#REF!</v>
      </c>
      <c r="H68" s="63" t="e">
        <f>H30*$B$18 *INDEX(H$4:H$15, MATCH('Capacity Summary'!#REF!,Assumptions!$A$4:$A$16,0),1)</f>
        <v>#REF!</v>
      </c>
      <c r="I68" s="63" t="e">
        <f>I30*$B$18 *INDEX(I$4:I$15, MATCH('Capacity Summary'!#REF!,Assumptions!$A$4:$A$16,0),1)</f>
        <v>#REF!</v>
      </c>
      <c r="J68" s="63" t="e">
        <f>J30*$B$18 *INDEX(J$4:J$15, MATCH('Capacity Summary'!#REF!,Assumptions!$A$4:$A$16,0),1)</f>
        <v>#REF!</v>
      </c>
      <c r="K68" s="63" t="e">
        <f>K30*$B$18 *INDEX(K$4:K$15, MATCH('Capacity Summary'!#REF!,Assumptions!$A$4:$A$16,0),1)</f>
        <v>#REF!</v>
      </c>
      <c r="L68" s="63" t="e">
        <f>L30*$B$18 *INDEX(L$4:L$15, MATCH('Capacity Summary'!#REF!,Assumptions!$A$4:$A$16,0),1)</f>
        <v>#REF!</v>
      </c>
      <c r="M68" s="63" t="e">
        <f>M30*$B$18 *INDEX(M$4:M$15, MATCH('Capacity Summary'!#REF!,Assumptions!$A$4:$A$16,0),1)</f>
        <v>#REF!</v>
      </c>
      <c r="N68" s="63" t="e">
        <f>N30*$B$18 *INDEX(N$4:N$15, MATCH('Capacity Summary'!#REF!,Assumptions!$A$4:$A$16,0),1)</f>
        <v>#REF!</v>
      </c>
      <c r="O68" s="63" t="e">
        <f>O30*$B$18 *INDEX(O$4:O$15, MATCH('Capacity Summary'!#REF!,Assumptions!$A$4:$A$16,0),1)</f>
        <v>#REF!</v>
      </c>
      <c r="P68" s="63" t="e">
        <f>P30*$B$18 *INDEX(P$4:P$15, MATCH('Capacity Summary'!#REF!,Assumptions!$A$4:$A$16,0),1)</f>
        <v>#REF!</v>
      </c>
      <c r="Q68" s="63" t="e">
        <f>Q30*$B$18 *INDEX(Q$4:Q$15, MATCH('Capacity Summary'!#REF!,Assumptions!$A$4:$A$16,0),1)</f>
        <v>#REF!</v>
      </c>
      <c r="R68" s="63" t="e">
        <f>R30*$B$18 *INDEX(R$4:R$15, MATCH('Capacity Summary'!#REF!,Assumptions!$A$4:$A$16,0),1)</f>
        <v>#REF!</v>
      </c>
      <c r="S68" s="63" t="e">
        <f>S30*$B$18 *INDEX(S$4:S$15, MATCH('Capacity Summary'!#REF!,Assumptions!$A$4:$A$16,0),1)</f>
        <v>#REF!</v>
      </c>
      <c r="T68" s="63" t="e">
        <f>T30*$B$18 *INDEX(T$4:T$15, MATCH('Capacity Summary'!#REF!,Assumptions!$A$4:$A$16,0),1)</f>
        <v>#REF!</v>
      </c>
      <c r="U68" s="63" t="e">
        <f>U30*$B$18 *INDEX(U$4:U$15, MATCH('Capacity Summary'!#REF!,Assumptions!$A$4:$A$16,0),1)</f>
        <v>#REF!</v>
      </c>
      <c r="V68" s="63" t="e">
        <f>V30*$B$18 *INDEX(V$4:V$15, MATCH('Capacity Summary'!#REF!,Assumptions!$A$4:$A$16,0),1)</f>
        <v>#REF!</v>
      </c>
      <c r="W68" s="63" t="e">
        <f>W30*$B$18 *INDEX(W$4:W$15, MATCH('Capacity Summary'!#REF!,Assumptions!$A$4:$A$16,0),1)</f>
        <v>#REF!</v>
      </c>
      <c r="X68" s="63" t="e">
        <f>X30*$B$18 *INDEX(X$4:X$15, MATCH('Capacity Summary'!#REF!,Assumptions!$A$4:$A$16,0),1)</f>
        <v>#REF!</v>
      </c>
      <c r="Y68" s="63" t="e">
        <f>Y30*$B$18 *INDEX(Y$4:Y$15, MATCH('Capacity Summary'!#REF!,Assumptions!$A$4:$A$16,0),1)</f>
        <v>#REF!</v>
      </c>
      <c r="Z68" s="63" t="e">
        <f>Z30*$B$18 *INDEX(Z$4:Z$15, MATCH('Capacity Summary'!#REF!,Assumptions!$A$4:$A$16,0),1)</f>
        <v>#REF!</v>
      </c>
      <c r="AA68" s="63" t="e">
        <f>AA30*$B$18 *INDEX(AA$4:AA$15, MATCH('Capacity Summary'!#REF!,Assumptions!$A$4:$A$16,0),1)</f>
        <v>#REF!</v>
      </c>
      <c r="AB68" s="63" t="e">
        <f>AB30*$B$18 *INDEX(AB$4:AB$15, MATCH('Capacity Summary'!#REF!,Assumptions!$A$4:$A$16,0),1)</f>
        <v>#REF!</v>
      </c>
      <c r="AC68" s="63" t="e">
        <f>AC30*$B$18 *INDEX(AC$4:AC$15, MATCH('Capacity Summary'!#REF!,Assumptions!$A$4:$A$16,0),1)</f>
        <v>#REF!</v>
      </c>
      <c r="AD68" s="63" t="e">
        <f>AD30*$B$18 *INDEX(AD$4:AD$15, MATCH('Capacity Summary'!#REF!,Assumptions!$A$4:$A$16,0),1)</f>
        <v>#REF!</v>
      </c>
      <c r="AE68" s="118" t="e">
        <f t="shared" si="3"/>
        <v>#REF!</v>
      </c>
    </row>
    <row r="69" spans="1:31" hidden="1" x14ac:dyDescent="0.25">
      <c r="A69" s="59" t="e">
        <f>IF(#REF!="", "",#REF!)</f>
        <v>#REF!</v>
      </c>
      <c r="B69" s="63" t="e">
        <f>B31*$B$18 *INDEX(B$4:B$15, MATCH('Capacity Summary'!#REF!,Assumptions!$A$4:$A$16,0),1)</f>
        <v>#REF!</v>
      </c>
      <c r="C69" s="63" t="e">
        <f>C31*$B$18 *INDEX(C$4:C$15, MATCH('Capacity Summary'!#REF!,Assumptions!$A$4:$A$16,0),1)</f>
        <v>#REF!</v>
      </c>
      <c r="D69" s="63" t="e">
        <f>D31*$B$18 *INDEX(D$4:D$15, MATCH('Capacity Summary'!#REF!,Assumptions!$A$4:$A$16,0),1)</f>
        <v>#REF!</v>
      </c>
      <c r="E69" s="63" t="e">
        <f>E31*$B$18 *INDEX(E$4:E$15, MATCH('Capacity Summary'!#REF!,Assumptions!$A$4:$A$16,0),1)</f>
        <v>#REF!</v>
      </c>
      <c r="F69" s="63" t="e">
        <f>F31*$B$18 *INDEX(F$4:F$15, MATCH('Capacity Summary'!#REF!,Assumptions!$A$4:$A$16,0),1)</f>
        <v>#REF!</v>
      </c>
      <c r="G69" s="63" t="e">
        <f>G31*$B$18 *INDEX(G$4:G$15, MATCH('Capacity Summary'!#REF!,Assumptions!$A$4:$A$16,0),1)</f>
        <v>#REF!</v>
      </c>
      <c r="H69" s="63" t="e">
        <f>H31*$B$18 *INDEX(H$4:H$15, MATCH('Capacity Summary'!#REF!,Assumptions!$A$4:$A$16,0),1)</f>
        <v>#REF!</v>
      </c>
      <c r="I69" s="63" t="e">
        <f>I31*$B$18 *INDEX(I$4:I$15, MATCH('Capacity Summary'!#REF!,Assumptions!$A$4:$A$16,0),1)</f>
        <v>#REF!</v>
      </c>
      <c r="J69" s="63" t="e">
        <f>J31*$B$18 *INDEX(J$4:J$15, MATCH('Capacity Summary'!#REF!,Assumptions!$A$4:$A$16,0),1)</f>
        <v>#REF!</v>
      </c>
      <c r="K69" s="63" t="e">
        <f>K31*$B$18 *INDEX(K$4:K$15, MATCH('Capacity Summary'!#REF!,Assumptions!$A$4:$A$16,0),1)</f>
        <v>#REF!</v>
      </c>
      <c r="L69" s="63" t="e">
        <f>L31*$B$18 *INDEX(L$4:L$15, MATCH('Capacity Summary'!#REF!,Assumptions!$A$4:$A$16,0),1)</f>
        <v>#REF!</v>
      </c>
      <c r="M69" s="63" t="e">
        <f>M31*$B$18 *INDEX(M$4:M$15, MATCH('Capacity Summary'!#REF!,Assumptions!$A$4:$A$16,0),1)</f>
        <v>#REF!</v>
      </c>
      <c r="N69" s="63" t="e">
        <f>N31*$B$18 *INDEX(N$4:N$15, MATCH('Capacity Summary'!#REF!,Assumptions!$A$4:$A$16,0),1)</f>
        <v>#REF!</v>
      </c>
      <c r="O69" s="63" t="e">
        <f>O31*$B$18 *INDEX(O$4:O$15, MATCH('Capacity Summary'!#REF!,Assumptions!$A$4:$A$16,0),1)</f>
        <v>#REF!</v>
      </c>
      <c r="P69" s="63" t="e">
        <f>P31*$B$18 *INDEX(P$4:P$15, MATCH('Capacity Summary'!#REF!,Assumptions!$A$4:$A$16,0),1)</f>
        <v>#REF!</v>
      </c>
      <c r="Q69" s="63" t="e">
        <f>Q31*$B$18 *INDEX(Q$4:Q$15, MATCH('Capacity Summary'!#REF!,Assumptions!$A$4:$A$16,0),1)</f>
        <v>#REF!</v>
      </c>
      <c r="R69" s="63" t="e">
        <f>R31*$B$18 *INDEX(R$4:R$15, MATCH('Capacity Summary'!#REF!,Assumptions!$A$4:$A$16,0),1)</f>
        <v>#REF!</v>
      </c>
      <c r="S69" s="63" t="e">
        <f>S31*$B$18 *INDEX(S$4:S$15, MATCH('Capacity Summary'!#REF!,Assumptions!$A$4:$A$16,0),1)</f>
        <v>#REF!</v>
      </c>
      <c r="T69" s="63" t="e">
        <f>T31*$B$18 *INDEX(T$4:T$15, MATCH('Capacity Summary'!#REF!,Assumptions!$A$4:$A$16,0),1)</f>
        <v>#REF!</v>
      </c>
      <c r="U69" s="63" t="e">
        <f>U31*$B$18 *INDEX(U$4:U$15, MATCH('Capacity Summary'!#REF!,Assumptions!$A$4:$A$16,0),1)</f>
        <v>#REF!</v>
      </c>
      <c r="V69" s="63" t="e">
        <f>V31*$B$18 *INDEX(V$4:V$15, MATCH('Capacity Summary'!#REF!,Assumptions!$A$4:$A$16,0),1)</f>
        <v>#REF!</v>
      </c>
      <c r="W69" s="63" t="e">
        <f>W31*$B$18 *INDEX(W$4:W$15, MATCH('Capacity Summary'!#REF!,Assumptions!$A$4:$A$16,0),1)</f>
        <v>#REF!</v>
      </c>
      <c r="X69" s="63" t="e">
        <f>X31*$B$18 *INDEX(X$4:X$15, MATCH('Capacity Summary'!#REF!,Assumptions!$A$4:$A$16,0),1)</f>
        <v>#REF!</v>
      </c>
      <c r="Y69" s="63" t="e">
        <f>Y31*$B$18 *INDEX(Y$4:Y$15, MATCH('Capacity Summary'!#REF!,Assumptions!$A$4:$A$16,0),1)</f>
        <v>#REF!</v>
      </c>
      <c r="Z69" s="63" t="e">
        <f>Z31*$B$18 *INDEX(Z$4:Z$15, MATCH('Capacity Summary'!#REF!,Assumptions!$A$4:$A$16,0),1)</f>
        <v>#REF!</v>
      </c>
      <c r="AA69" s="63" t="e">
        <f>AA31*$B$18 *INDEX(AA$4:AA$15, MATCH('Capacity Summary'!#REF!,Assumptions!$A$4:$A$16,0),1)</f>
        <v>#REF!</v>
      </c>
      <c r="AB69" s="63" t="e">
        <f>AB31*$B$18 *INDEX(AB$4:AB$15, MATCH('Capacity Summary'!#REF!,Assumptions!$A$4:$A$16,0),1)</f>
        <v>#REF!</v>
      </c>
      <c r="AC69" s="63" t="e">
        <f>AC31*$B$18 *INDEX(AC$4:AC$15, MATCH('Capacity Summary'!#REF!,Assumptions!$A$4:$A$16,0),1)</f>
        <v>#REF!</v>
      </c>
      <c r="AD69" s="63" t="e">
        <f>AD31*$B$18 *INDEX(AD$4:AD$15, MATCH('Capacity Summary'!#REF!,Assumptions!$A$4:$A$16,0),1)</f>
        <v>#REF!</v>
      </c>
      <c r="AE69" s="118" t="e">
        <f t="shared" si="3"/>
        <v>#REF!</v>
      </c>
    </row>
    <row r="70" spans="1:31" hidden="1" x14ac:dyDescent="0.25">
      <c r="A70" s="59" t="e">
        <f>IF(#REF!="", "",#REF!)</f>
        <v>#REF!</v>
      </c>
      <c r="B70" s="63" t="e">
        <f>B32*$B$18 *INDEX(B$4:B$15, MATCH('Capacity Summary'!#REF!,Assumptions!$A$4:$A$16,0),1)</f>
        <v>#REF!</v>
      </c>
      <c r="C70" s="63" t="e">
        <f>C32*$B$18 *INDEX(C$4:C$15, MATCH('Capacity Summary'!#REF!,Assumptions!$A$4:$A$16,0),1)</f>
        <v>#REF!</v>
      </c>
      <c r="D70" s="63" t="e">
        <f>D32*$B$18 *INDEX(D$4:D$15, MATCH('Capacity Summary'!#REF!,Assumptions!$A$4:$A$16,0),1)</f>
        <v>#REF!</v>
      </c>
      <c r="E70" s="63" t="e">
        <f>E32*$B$18 *INDEX(E$4:E$15, MATCH('Capacity Summary'!#REF!,Assumptions!$A$4:$A$16,0),1)</f>
        <v>#REF!</v>
      </c>
      <c r="F70" s="63" t="e">
        <f>F32*$B$18 *INDEX(F$4:F$15, MATCH('Capacity Summary'!#REF!,Assumptions!$A$4:$A$16,0),1)</f>
        <v>#REF!</v>
      </c>
      <c r="G70" s="63" t="e">
        <f>G32*$B$18 *INDEX(G$4:G$15, MATCH('Capacity Summary'!#REF!,Assumptions!$A$4:$A$16,0),1)</f>
        <v>#REF!</v>
      </c>
      <c r="H70" s="63" t="e">
        <f>H32*$B$18 *INDEX(H$4:H$15, MATCH('Capacity Summary'!#REF!,Assumptions!$A$4:$A$16,0),1)</f>
        <v>#REF!</v>
      </c>
      <c r="I70" s="63" t="e">
        <f>I32*$B$18 *INDEX(I$4:I$15, MATCH('Capacity Summary'!#REF!,Assumptions!$A$4:$A$16,0),1)</f>
        <v>#REF!</v>
      </c>
      <c r="J70" s="63" t="e">
        <f>J32*$B$18 *INDEX(J$4:J$15, MATCH('Capacity Summary'!#REF!,Assumptions!$A$4:$A$16,0),1)</f>
        <v>#REF!</v>
      </c>
      <c r="K70" s="63" t="e">
        <f>K32*$B$18 *INDEX(K$4:K$15, MATCH('Capacity Summary'!#REF!,Assumptions!$A$4:$A$16,0),1)</f>
        <v>#REF!</v>
      </c>
      <c r="L70" s="63" t="e">
        <f>L32*$B$18 *INDEX(L$4:L$15, MATCH('Capacity Summary'!#REF!,Assumptions!$A$4:$A$16,0),1)</f>
        <v>#REF!</v>
      </c>
      <c r="M70" s="63" t="e">
        <f>M32*$B$18 *INDEX(M$4:M$15, MATCH('Capacity Summary'!#REF!,Assumptions!$A$4:$A$16,0),1)</f>
        <v>#REF!</v>
      </c>
      <c r="N70" s="63" t="e">
        <f>N32*$B$18 *INDEX(N$4:N$15, MATCH('Capacity Summary'!#REF!,Assumptions!$A$4:$A$16,0),1)</f>
        <v>#REF!</v>
      </c>
      <c r="O70" s="63" t="e">
        <f>O32*$B$18 *INDEX(O$4:O$15, MATCH('Capacity Summary'!#REF!,Assumptions!$A$4:$A$16,0),1)</f>
        <v>#REF!</v>
      </c>
      <c r="P70" s="63" t="e">
        <f>P32*$B$18 *INDEX(P$4:P$15, MATCH('Capacity Summary'!#REF!,Assumptions!$A$4:$A$16,0),1)</f>
        <v>#REF!</v>
      </c>
      <c r="Q70" s="63" t="e">
        <f>Q32*$B$18 *INDEX(Q$4:Q$15, MATCH('Capacity Summary'!#REF!,Assumptions!$A$4:$A$16,0),1)</f>
        <v>#REF!</v>
      </c>
      <c r="R70" s="63" t="e">
        <f>R32*$B$18 *INDEX(R$4:R$15, MATCH('Capacity Summary'!#REF!,Assumptions!$A$4:$A$16,0),1)</f>
        <v>#REF!</v>
      </c>
      <c r="S70" s="63" t="e">
        <f>S32*$B$18 *INDEX(S$4:S$15, MATCH('Capacity Summary'!#REF!,Assumptions!$A$4:$A$16,0),1)</f>
        <v>#REF!</v>
      </c>
      <c r="T70" s="63" t="e">
        <f>T32*$B$18 *INDEX(T$4:T$15, MATCH('Capacity Summary'!#REF!,Assumptions!$A$4:$A$16,0),1)</f>
        <v>#REF!</v>
      </c>
      <c r="U70" s="63" t="e">
        <f>U32*$B$18 *INDEX(U$4:U$15, MATCH('Capacity Summary'!#REF!,Assumptions!$A$4:$A$16,0),1)</f>
        <v>#REF!</v>
      </c>
      <c r="V70" s="63" t="e">
        <f>V32*$B$18 *INDEX(V$4:V$15, MATCH('Capacity Summary'!#REF!,Assumptions!$A$4:$A$16,0),1)</f>
        <v>#REF!</v>
      </c>
      <c r="W70" s="63" t="e">
        <f>W32*$B$18 *INDEX(W$4:W$15, MATCH('Capacity Summary'!#REF!,Assumptions!$A$4:$A$16,0),1)</f>
        <v>#REF!</v>
      </c>
      <c r="X70" s="63" t="e">
        <f>X32*$B$18 *INDEX(X$4:X$15, MATCH('Capacity Summary'!#REF!,Assumptions!$A$4:$A$16,0),1)</f>
        <v>#REF!</v>
      </c>
      <c r="Y70" s="63" t="e">
        <f>Y32*$B$18 *INDEX(Y$4:Y$15, MATCH('Capacity Summary'!#REF!,Assumptions!$A$4:$A$16,0),1)</f>
        <v>#REF!</v>
      </c>
      <c r="Z70" s="63" t="e">
        <f>Z32*$B$18 *INDEX(Z$4:Z$15, MATCH('Capacity Summary'!#REF!,Assumptions!$A$4:$A$16,0),1)</f>
        <v>#REF!</v>
      </c>
      <c r="AA70" s="63" t="e">
        <f>AA32*$B$18 *INDEX(AA$4:AA$15, MATCH('Capacity Summary'!#REF!,Assumptions!$A$4:$A$16,0),1)</f>
        <v>#REF!</v>
      </c>
      <c r="AB70" s="63" t="e">
        <f>AB32*$B$18 *INDEX(AB$4:AB$15, MATCH('Capacity Summary'!#REF!,Assumptions!$A$4:$A$16,0),1)</f>
        <v>#REF!</v>
      </c>
      <c r="AC70" s="63" t="e">
        <f>AC32*$B$18 *INDEX(AC$4:AC$15, MATCH('Capacity Summary'!#REF!,Assumptions!$A$4:$A$16,0),1)</f>
        <v>#REF!</v>
      </c>
      <c r="AD70" s="63" t="e">
        <f>AD32*$B$18 *INDEX(AD$4:AD$15, MATCH('Capacity Summary'!#REF!,Assumptions!$A$4:$A$16,0),1)</f>
        <v>#REF!</v>
      </c>
      <c r="AE70" s="118" t="e">
        <f t="shared" si="3"/>
        <v>#REF!</v>
      </c>
    </row>
    <row r="71" spans="1:31" hidden="1" x14ac:dyDescent="0.25">
      <c r="A71" s="59" t="e">
        <f>IF(#REF!="", "",#REF!)</f>
        <v>#REF!</v>
      </c>
      <c r="B71" s="63" t="e">
        <f>B33*$B$18 *INDEX(B$4:B$15, MATCH('Capacity Summary'!#REF!,Assumptions!$A$4:$A$16,0),1)</f>
        <v>#REF!</v>
      </c>
      <c r="C71" s="63" t="e">
        <f>C33*$B$18 *INDEX(C$4:C$15, MATCH('Capacity Summary'!#REF!,Assumptions!$A$4:$A$16,0),1)</f>
        <v>#REF!</v>
      </c>
      <c r="D71" s="63" t="e">
        <f>D33*$B$18 *INDEX(D$4:D$15, MATCH('Capacity Summary'!#REF!,Assumptions!$A$4:$A$16,0),1)</f>
        <v>#REF!</v>
      </c>
      <c r="E71" s="63" t="e">
        <f>E33*$B$18 *INDEX(E$4:E$15, MATCH('Capacity Summary'!#REF!,Assumptions!$A$4:$A$16,0),1)</f>
        <v>#REF!</v>
      </c>
      <c r="F71" s="63" t="e">
        <f>F33*$B$18 *INDEX(F$4:F$15, MATCH('Capacity Summary'!#REF!,Assumptions!$A$4:$A$16,0),1)</f>
        <v>#REF!</v>
      </c>
      <c r="G71" s="63" t="e">
        <f>G33*$B$18 *INDEX(G$4:G$15, MATCH('Capacity Summary'!#REF!,Assumptions!$A$4:$A$16,0),1)</f>
        <v>#REF!</v>
      </c>
      <c r="H71" s="63" t="e">
        <f>H33*$B$18 *INDEX(H$4:H$15, MATCH('Capacity Summary'!#REF!,Assumptions!$A$4:$A$16,0),1)</f>
        <v>#REF!</v>
      </c>
      <c r="I71" s="63" t="e">
        <f>I33*$B$18 *INDEX(I$4:I$15, MATCH('Capacity Summary'!#REF!,Assumptions!$A$4:$A$16,0),1)</f>
        <v>#REF!</v>
      </c>
      <c r="J71" s="63" t="e">
        <f>J33*$B$18 *INDEX(J$4:J$15, MATCH('Capacity Summary'!#REF!,Assumptions!$A$4:$A$16,0),1)</f>
        <v>#REF!</v>
      </c>
      <c r="K71" s="63" t="e">
        <f>K33*$B$18 *INDEX(K$4:K$15, MATCH('Capacity Summary'!#REF!,Assumptions!$A$4:$A$16,0),1)</f>
        <v>#REF!</v>
      </c>
      <c r="L71" s="63" t="e">
        <f>L33*$B$18 *INDEX(L$4:L$15, MATCH('Capacity Summary'!#REF!,Assumptions!$A$4:$A$16,0),1)</f>
        <v>#REF!</v>
      </c>
      <c r="M71" s="63" t="e">
        <f>M33*$B$18 *INDEX(M$4:M$15, MATCH('Capacity Summary'!#REF!,Assumptions!$A$4:$A$16,0),1)</f>
        <v>#REF!</v>
      </c>
      <c r="N71" s="63" t="e">
        <f>N33*$B$18 *INDEX(N$4:N$15, MATCH('Capacity Summary'!#REF!,Assumptions!$A$4:$A$16,0),1)</f>
        <v>#REF!</v>
      </c>
      <c r="O71" s="63" t="e">
        <f>O33*$B$18 *INDEX(O$4:O$15, MATCH('Capacity Summary'!#REF!,Assumptions!$A$4:$A$16,0),1)</f>
        <v>#REF!</v>
      </c>
      <c r="P71" s="63" t="e">
        <f>P33*$B$18 *INDEX(P$4:P$15, MATCH('Capacity Summary'!#REF!,Assumptions!$A$4:$A$16,0),1)</f>
        <v>#REF!</v>
      </c>
      <c r="Q71" s="63" t="e">
        <f>Q33*$B$18 *INDEX(Q$4:Q$15, MATCH('Capacity Summary'!#REF!,Assumptions!$A$4:$A$16,0),1)</f>
        <v>#REF!</v>
      </c>
      <c r="R71" s="63" t="e">
        <f>R33*$B$18 *INDEX(R$4:R$15, MATCH('Capacity Summary'!#REF!,Assumptions!$A$4:$A$16,0),1)</f>
        <v>#REF!</v>
      </c>
      <c r="S71" s="63" t="e">
        <f>S33*$B$18 *INDEX(S$4:S$15, MATCH('Capacity Summary'!#REF!,Assumptions!$A$4:$A$16,0),1)</f>
        <v>#REF!</v>
      </c>
      <c r="T71" s="63" t="e">
        <f>T33*$B$18 *INDEX(T$4:T$15, MATCH('Capacity Summary'!#REF!,Assumptions!$A$4:$A$16,0),1)</f>
        <v>#REF!</v>
      </c>
      <c r="U71" s="63" t="e">
        <f>U33*$B$18 *INDEX(U$4:U$15, MATCH('Capacity Summary'!#REF!,Assumptions!$A$4:$A$16,0),1)</f>
        <v>#REF!</v>
      </c>
      <c r="V71" s="63" t="e">
        <f>V33*$B$18 *INDEX(V$4:V$15, MATCH('Capacity Summary'!#REF!,Assumptions!$A$4:$A$16,0),1)</f>
        <v>#REF!</v>
      </c>
      <c r="W71" s="63" t="e">
        <f>W33*$B$18 *INDEX(W$4:W$15, MATCH('Capacity Summary'!#REF!,Assumptions!$A$4:$A$16,0),1)</f>
        <v>#REF!</v>
      </c>
      <c r="X71" s="63" t="e">
        <f>X33*$B$18 *INDEX(X$4:X$15, MATCH('Capacity Summary'!#REF!,Assumptions!$A$4:$A$16,0),1)</f>
        <v>#REF!</v>
      </c>
      <c r="Y71" s="63" t="e">
        <f>Y33*$B$18 *INDEX(Y$4:Y$15, MATCH('Capacity Summary'!#REF!,Assumptions!$A$4:$A$16,0),1)</f>
        <v>#REF!</v>
      </c>
      <c r="Z71" s="63" t="e">
        <f>Z33*$B$18 *INDEX(Z$4:Z$15, MATCH('Capacity Summary'!#REF!,Assumptions!$A$4:$A$16,0),1)</f>
        <v>#REF!</v>
      </c>
      <c r="AA71" s="63" t="e">
        <f>AA33*$B$18 *INDEX(AA$4:AA$15, MATCH('Capacity Summary'!#REF!,Assumptions!$A$4:$A$16,0),1)</f>
        <v>#REF!</v>
      </c>
      <c r="AB71" s="63" t="e">
        <f>AB33*$B$18 *INDEX(AB$4:AB$15, MATCH('Capacity Summary'!#REF!,Assumptions!$A$4:$A$16,0),1)</f>
        <v>#REF!</v>
      </c>
      <c r="AC71" s="63" t="e">
        <f>AC33*$B$18 *INDEX(AC$4:AC$15, MATCH('Capacity Summary'!#REF!,Assumptions!$A$4:$A$16,0),1)</f>
        <v>#REF!</v>
      </c>
      <c r="AD71" s="63" t="e">
        <f>AD33*$B$18 *INDEX(AD$4:AD$15, MATCH('Capacity Summary'!#REF!,Assumptions!$A$4:$A$16,0),1)</f>
        <v>#REF!</v>
      </c>
      <c r="AE71" s="118" t="e">
        <f t="shared" si="3"/>
        <v>#REF!</v>
      </c>
    </row>
    <row r="72" spans="1:31" hidden="1" x14ac:dyDescent="0.25">
      <c r="A72" s="59" t="e">
        <f>IF(#REF!="", "",#REF!)</f>
        <v>#REF!</v>
      </c>
      <c r="B72" s="63" t="e">
        <f>B34*$B$18 *INDEX(B$4:B$15, MATCH('Capacity Summary'!#REF!,Assumptions!$A$4:$A$16,0),1)</f>
        <v>#REF!</v>
      </c>
      <c r="C72" s="63" t="e">
        <f>C34*$B$18 *INDEX(C$4:C$15, MATCH('Capacity Summary'!#REF!,Assumptions!$A$4:$A$16,0),1)</f>
        <v>#REF!</v>
      </c>
      <c r="D72" s="63" t="e">
        <f>D34*$B$18 *INDEX(D$4:D$15, MATCH('Capacity Summary'!#REF!,Assumptions!$A$4:$A$16,0),1)</f>
        <v>#REF!</v>
      </c>
      <c r="E72" s="63" t="e">
        <f>E34*$B$18 *INDEX(E$4:E$15, MATCH('Capacity Summary'!#REF!,Assumptions!$A$4:$A$16,0),1)</f>
        <v>#REF!</v>
      </c>
      <c r="F72" s="63" t="e">
        <f>F34*$B$18 *INDEX(F$4:F$15, MATCH('Capacity Summary'!#REF!,Assumptions!$A$4:$A$16,0),1)</f>
        <v>#REF!</v>
      </c>
      <c r="G72" s="63" t="e">
        <f>G34*$B$18 *INDEX(G$4:G$15, MATCH('Capacity Summary'!#REF!,Assumptions!$A$4:$A$16,0),1)</f>
        <v>#REF!</v>
      </c>
      <c r="H72" s="63" t="e">
        <f>H34*$B$18 *INDEX(H$4:H$15, MATCH('Capacity Summary'!#REF!,Assumptions!$A$4:$A$16,0),1)</f>
        <v>#REF!</v>
      </c>
      <c r="I72" s="63" t="e">
        <f>I34*$B$18 *INDEX(I$4:I$15, MATCH('Capacity Summary'!#REF!,Assumptions!$A$4:$A$16,0),1)</f>
        <v>#REF!</v>
      </c>
      <c r="J72" s="63" t="e">
        <f>J34*$B$18 *INDEX(J$4:J$15, MATCH('Capacity Summary'!#REF!,Assumptions!$A$4:$A$16,0),1)</f>
        <v>#REF!</v>
      </c>
      <c r="K72" s="63" t="e">
        <f>K34*$B$18 *INDEX(K$4:K$15, MATCH('Capacity Summary'!#REF!,Assumptions!$A$4:$A$16,0),1)</f>
        <v>#REF!</v>
      </c>
      <c r="L72" s="63" t="e">
        <f>L34*$B$18 *INDEX(L$4:L$15, MATCH('Capacity Summary'!#REF!,Assumptions!$A$4:$A$16,0),1)</f>
        <v>#REF!</v>
      </c>
      <c r="M72" s="63" t="e">
        <f>M34*$B$18 *INDEX(M$4:M$15, MATCH('Capacity Summary'!#REF!,Assumptions!$A$4:$A$16,0),1)</f>
        <v>#REF!</v>
      </c>
      <c r="N72" s="63" t="e">
        <f>N34*$B$18 *INDEX(N$4:N$15, MATCH('Capacity Summary'!#REF!,Assumptions!$A$4:$A$16,0),1)</f>
        <v>#REF!</v>
      </c>
      <c r="O72" s="63" t="e">
        <f>O34*$B$18 *INDEX(O$4:O$15, MATCH('Capacity Summary'!#REF!,Assumptions!$A$4:$A$16,0),1)</f>
        <v>#REF!</v>
      </c>
      <c r="P72" s="63" t="e">
        <f>P34*$B$18 *INDEX(P$4:P$15, MATCH('Capacity Summary'!#REF!,Assumptions!$A$4:$A$16,0),1)</f>
        <v>#REF!</v>
      </c>
      <c r="Q72" s="63" t="e">
        <f>Q34*$B$18 *INDEX(Q$4:Q$15, MATCH('Capacity Summary'!#REF!,Assumptions!$A$4:$A$16,0),1)</f>
        <v>#REF!</v>
      </c>
      <c r="R72" s="63" t="e">
        <f>R34*$B$18 *INDEX(R$4:R$15, MATCH('Capacity Summary'!#REF!,Assumptions!$A$4:$A$16,0),1)</f>
        <v>#REF!</v>
      </c>
      <c r="S72" s="63" t="e">
        <f>S34*$B$18 *INDEX(S$4:S$15, MATCH('Capacity Summary'!#REF!,Assumptions!$A$4:$A$16,0),1)</f>
        <v>#REF!</v>
      </c>
      <c r="T72" s="63" t="e">
        <f>T34*$B$18 *INDEX(T$4:T$15, MATCH('Capacity Summary'!#REF!,Assumptions!$A$4:$A$16,0),1)</f>
        <v>#REF!</v>
      </c>
      <c r="U72" s="63" t="e">
        <f>U34*$B$18 *INDEX(U$4:U$15, MATCH('Capacity Summary'!#REF!,Assumptions!$A$4:$A$16,0),1)</f>
        <v>#REF!</v>
      </c>
      <c r="V72" s="63" t="e">
        <f>V34*$B$18 *INDEX(V$4:V$15, MATCH('Capacity Summary'!#REF!,Assumptions!$A$4:$A$16,0),1)</f>
        <v>#REF!</v>
      </c>
      <c r="W72" s="63" t="e">
        <f>W34*$B$18 *INDEX(W$4:W$15, MATCH('Capacity Summary'!#REF!,Assumptions!$A$4:$A$16,0),1)</f>
        <v>#REF!</v>
      </c>
      <c r="X72" s="63" t="e">
        <f>X34*$B$18 *INDEX(X$4:X$15, MATCH('Capacity Summary'!#REF!,Assumptions!$A$4:$A$16,0),1)</f>
        <v>#REF!</v>
      </c>
      <c r="Y72" s="63" t="e">
        <f>Y34*$B$18 *INDEX(Y$4:Y$15, MATCH('Capacity Summary'!#REF!,Assumptions!$A$4:$A$16,0),1)</f>
        <v>#REF!</v>
      </c>
      <c r="Z72" s="63" t="e">
        <f>Z34*$B$18 *INDEX(Z$4:Z$15, MATCH('Capacity Summary'!#REF!,Assumptions!$A$4:$A$16,0),1)</f>
        <v>#REF!</v>
      </c>
      <c r="AA72" s="63" t="e">
        <f>AA34*$B$18 *INDEX(AA$4:AA$15, MATCH('Capacity Summary'!#REF!,Assumptions!$A$4:$A$16,0),1)</f>
        <v>#REF!</v>
      </c>
      <c r="AB72" s="63" t="e">
        <f>AB34*$B$18 *INDEX(AB$4:AB$15, MATCH('Capacity Summary'!#REF!,Assumptions!$A$4:$A$16,0),1)</f>
        <v>#REF!</v>
      </c>
      <c r="AC72" s="63" t="e">
        <f>AC34*$B$18 *INDEX(AC$4:AC$15, MATCH('Capacity Summary'!#REF!,Assumptions!$A$4:$A$16,0),1)</f>
        <v>#REF!</v>
      </c>
      <c r="AD72" s="63" t="e">
        <f>AD34*$B$18 *INDEX(AD$4:AD$15, MATCH('Capacity Summary'!#REF!,Assumptions!$A$4:$A$16,0),1)</f>
        <v>#REF!</v>
      </c>
      <c r="AE72" s="118" t="e">
        <f t="shared" si="3"/>
        <v>#REF!</v>
      </c>
    </row>
    <row r="73" spans="1:31" hidden="1" x14ac:dyDescent="0.25">
      <c r="A73" s="59" t="e">
        <f>IF(#REF!="", "",#REF!)</f>
        <v>#REF!</v>
      </c>
      <c r="B73" s="63" t="e">
        <f>B35*$B$18 *INDEX(B$4:B$15, MATCH('Capacity Summary'!#REF!,Assumptions!$A$4:$A$16,0),1)</f>
        <v>#REF!</v>
      </c>
      <c r="C73" s="63" t="e">
        <f>C35*$B$18 *INDEX(C$4:C$15, MATCH('Capacity Summary'!#REF!,Assumptions!$A$4:$A$16,0),1)</f>
        <v>#REF!</v>
      </c>
      <c r="D73" s="63" t="e">
        <f>D35*$B$18 *INDEX(D$4:D$15, MATCH('Capacity Summary'!#REF!,Assumptions!$A$4:$A$16,0),1)</f>
        <v>#REF!</v>
      </c>
      <c r="E73" s="63" t="e">
        <f>E35*$B$18 *INDEX(E$4:E$15, MATCH('Capacity Summary'!#REF!,Assumptions!$A$4:$A$16,0),1)</f>
        <v>#REF!</v>
      </c>
      <c r="F73" s="63" t="e">
        <f>F35*$B$18 *INDEX(F$4:F$15, MATCH('Capacity Summary'!#REF!,Assumptions!$A$4:$A$16,0),1)</f>
        <v>#REF!</v>
      </c>
      <c r="G73" s="63" t="e">
        <f>G35*$B$18 *INDEX(G$4:G$15, MATCH('Capacity Summary'!#REF!,Assumptions!$A$4:$A$16,0),1)</f>
        <v>#REF!</v>
      </c>
      <c r="H73" s="63" t="e">
        <f>H35*$B$18 *INDEX(H$4:H$15, MATCH('Capacity Summary'!#REF!,Assumptions!$A$4:$A$16,0),1)</f>
        <v>#REF!</v>
      </c>
      <c r="I73" s="63" t="e">
        <f>I35*$B$18 *INDEX(I$4:I$15, MATCH('Capacity Summary'!#REF!,Assumptions!$A$4:$A$16,0),1)</f>
        <v>#REF!</v>
      </c>
      <c r="J73" s="63" t="e">
        <f>J35*$B$18 *INDEX(J$4:J$15, MATCH('Capacity Summary'!#REF!,Assumptions!$A$4:$A$16,0),1)</f>
        <v>#REF!</v>
      </c>
      <c r="K73" s="63" t="e">
        <f>K35*$B$18 *INDEX(K$4:K$15, MATCH('Capacity Summary'!#REF!,Assumptions!$A$4:$A$16,0),1)</f>
        <v>#REF!</v>
      </c>
      <c r="L73" s="63" t="e">
        <f>L35*$B$18 *INDEX(L$4:L$15, MATCH('Capacity Summary'!#REF!,Assumptions!$A$4:$A$16,0),1)</f>
        <v>#REF!</v>
      </c>
      <c r="M73" s="63" t="e">
        <f>M35*$B$18 *INDEX(M$4:M$15, MATCH('Capacity Summary'!#REF!,Assumptions!$A$4:$A$16,0),1)</f>
        <v>#REF!</v>
      </c>
      <c r="N73" s="63" t="e">
        <f>N35*$B$18 *INDEX(N$4:N$15, MATCH('Capacity Summary'!#REF!,Assumptions!$A$4:$A$16,0),1)</f>
        <v>#REF!</v>
      </c>
      <c r="O73" s="63" t="e">
        <f>O35*$B$18 *INDEX(O$4:O$15, MATCH('Capacity Summary'!#REF!,Assumptions!$A$4:$A$16,0),1)</f>
        <v>#REF!</v>
      </c>
      <c r="P73" s="63" t="e">
        <f>P35*$B$18 *INDEX(P$4:P$15, MATCH('Capacity Summary'!#REF!,Assumptions!$A$4:$A$16,0),1)</f>
        <v>#REF!</v>
      </c>
      <c r="Q73" s="63" t="e">
        <f>Q35*$B$18 *INDEX(Q$4:Q$15, MATCH('Capacity Summary'!#REF!,Assumptions!$A$4:$A$16,0),1)</f>
        <v>#REF!</v>
      </c>
      <c r="R73" s="63" t="e">
        <f>R35*$B$18 *INDEX(R$4:R$15, MATCH('Capacity Summary'!#REF!,Assumptions!$A$4:$A$16,0),1)</f>
        <v>#REF!</v>
      </c>
      <c r="S73" s="63" t="e">
        <f>S35*$B$18 *INDEX(S$4:S$15, MATCH('Capacity Summary'!#REF!,Assumptions!$A$4:$A$16,0),1)</f>
        <v>#REF!</v>
      </c>
      <c r="T73" s="63" t="e">
        <f>T35*$B$18 *INDEX(T$4:T$15, MATCH('Capacity Summary'!#REF!,Assumptions!$A$4:$A$16,0),1)</f>
        <v>#REF!</v>
      </c>
      <c r="U73" s="63" t="e">
        <f>U35*$B$18 *INDEX(U$4:U$15, MATCH('Capacity Summary'!#REF!,Assumptions!$A$4:$A$16,0),1)</f>
        <v>#REF!</v>
      </c>
      <c r="V73" s="63" t="e">
        <f>V35*$B$18 *INDEX(V$4:V$15, MATCH('Capacity Summary'!#REF!,Assumptions!$A$4:$A$16,0),1)</f>
        <v>#REF!</v>
      </c>
      <c r="W73" s="63" t="e">
        <f>W35*$B$18 *INDEX(W$4:W$15, MATCH('Capacity Summary'!#REF!,Assumptions!$A$4:$A$16,0),1)</f>
        <v>#REF!</v>
      </c>
      <c r="X73" s="63" t="e">
        <f>X35*$B$18 *INDEX(X$4:X$15, MATCH('Capacity Summary'!#REF!,Assumptions!$A$4:$A$16,0),1)</f>
        <v>#REF!</v>
      </c>
      <c r="Y73" s="63" t="e">
        <f>Y35*$B$18 *INDEX(Y$4:Y$15, MATCH('Capacity Summary'!#REF!,Assumptions!$A$4:$A$16,0),1)</f>
        <v>#REF!</v>
      </c>
      <c r="Z73" s="63" t="e">
        <f>Z35*$B$18 *INDEX(Z$4:Z$15, MATCH('Capacity Summary'!#REF!,Assumptions!$A$4:$A$16,0),1)</f>
        <v>#REF!</v>
      </c>
      <c r="AA73" s="63" t="e">
        <f>AA35*$B$18 *INDEX(AA$4:AA$15, MATCH('Capacity Summary'!#REF!,Assumptions!$A$4:$A$16,0),1)</f>
        <v>#REF!</v>
      </c>
      <c r="AB73" s="63" t="e">
        <f>AB35*$B$18 *INDEX(AB$4:AB$15, MATCH('Capacity Summary'!#REF!,Assumptions!$A$4:$A$16,0),1)</f>
        <v>#REF!</v>
      </c>
      <c r="AC73" s="63" t="e">
        <f>AC35*$B$18 *INDEX(AC$4:AC$15, MATCH('Capacity Summary'!#REF!,Assumptions!$A$4:$A$16,0),1)</f>
        <v>#REF!</v>
      </c>
      <c r="AD73" s="63" t="e">
        <f>AD35*$B$18 *INDEX(AD$4:AD$15, MATCH('Capacity Summary'!#REF!,Assumptions!$A$4:$A$16,0),1)</f>
        <v>#REF!</v>
      </c>
      <c r="AE73" s="118" t="e">
        <f t="shared" si="3"/>
        <v>#REF!</v>
      </c>
    </row>
    <row r="74" spans="1:31" hidden="1" x14ac:dyDescent="0.25">
      <c r="A74" s="59" t="e">
        <f>IF(#REF!="", "",#REF!)</f>
        <v>#REF!</v>
      </c>
      <c r="B74" s="63" t="e">
        <f>B36*$B$18 *INDEX(B$4:B$15, MATCH('Capacity Summary'!#REF!,Assumptions!$A$4:$A$16,0),1)</f>
        <v>#REF!</v>
      </c>
      <c r="C74" s="63" t="e">
        <f>C36*$B$18 *INDEX(C$4:C$15, MATCH('Capacity Summary'!#REF!,Assumptions!$A$4:$A$16,0),1)</f>
        <v>#REF!</v>
      </c>
      <c r="D74" s="63" t="e">
        <f>D36*$B$18 *INDEX(D$4:D$15, MATCH('Capacity Summary'!#REF!,Assumptions!$A$4:$A$16,0),1)</f>
        <v>#REF!</v>
      </c>
      <c r="E74" s="63" t="e">
        <f>E36*$B$18 *INDEX(E$4:E$15, MATCH('Capacity Summary'!#REF!,Assumptions!$A$4:$A$16,0),1)</f>
        <v>#REF!</v>
      </c>
      <c r="F74" s="63" t="e">
        <f>F36*$B$18 *INDEX(F$4:F$15, MATCH('Capacity Summary'!#REF!,Assumptions!$A$4:$A$16,0),1)</f>
        <v>#REF!</v>
      </c>
      <c r="G74" s="63" t="e">
        <f>G36*$B$18 *INDEX(G$4:G$15, MATCH('Capacity Summary'!#REF!,Assumptions!$A$4:$A$16,0),1)</f>
        <v>#REF!</v>
      </c>
      <c r="H74" s="63" t="e">
        <f>H36*$B$18 *INDEX(H$4:H$15, MATCH('Capacity Summary'!#REF!,Assumptions!$A$4:$A$16,0),1)</f>
        <v>#REF!</v>
      </c>
      <c r="I74" s="63" t="e">
        <f>I36*$B$18 *INDEX(I$4:I$15, MATCH('Capacity Summary'!#REF!,Assumptions!$A$4:$A$16,0),1)</f>
        <v>#REF!</v>
      </c>
      <c r="J74" s="63" t="e">
        <f>J36*$B$18 *INDEX(J$4:J$15, MATCH('Capacity Summary'!#REF!,Assumptions!$A$4:$A$16,0),1)</f>
        <v>#REF!</v>
      </c>
      <c r="K74" s="63" t="e">
        <f>K36*$B$18 *INDEX(K$4:K$15, MATCH('Capacity Summary'!#REF!,Assumptions!$A$4:$A$16,0),1)</f>
        <v>#REF!</v>
      </c>
      <c r="L74" s="63" t="e">
        <f>L36*$B$18 *INDEX(L$4:L$15, MATCH('Capacity Summary'!#REF!,Assumptions!$A$4:$A$16,0),1)</f>
        <v>#REF!</v>
      </c>
      <c r="M74" s="63" t="e">
        <f>M36*$B$18 *INDEX(M$4:M$15, MATCH('Capacity Summary'!#REF!,Assumptions!$A$4:$A$16,0),1)</f>
        <v>#REF!</v>
      </c>
      <c r="N74" s="63" t="e">
        <f>N36*$B$18 *INDEX(N$4:N$15, MATCH('Capacity Summary'!#REF!,Assumptions!$A$4:$A$16,0),1)</f>
        <v>#REF!</v>
      </c>
      <c r="O74" s="63" t="e">
        <f>O36*$B$18 *INDEX(O$4:O$15, MATCH('Capacity Summary'!#REF!,Assumptions!$A$4:$A$16,0),1)</f>
        <v>#REF!</v>
      </c>
      <c r="P74" s="63" t="e">
        <f>P36*$B$18 *INDEX(P$4:P$15, MATCH('Capacity Summary'!#REF!,Assumptions!$A$4:$A$16,0),1)</f>
        <v>#REF!</v>
      </c>
      <c r="Q74" s="63" t="e">
        <f>Q36*$B$18 *INDEX(Q$4:Q$15, MATCH('Capacity Summary'!#REF!,Assumptions!$A$4:$A$16,0),1)</f>
        <v>#REF!</v>
      </c>
      <c r="R74" s="63" t="e">
        <f>R36*$B$18 *INDEX(R$4:R$15, MATCH('Capacity Summary'!#REF!,Assumptions!$A$4:$A$16,0),1)</f>
        <v>#REF!</v>
      </c>
      <c r="S74" s="63" t="e">
        <f>S36*$B$18 *INDEX(S$4:S$15, MATCH('Capacity Summary'!#REF!,Assumptions!$A$4:$A$16,0),1)</f>
        <v>#REF!</v>
      </c>
      <c r="T74" s="63" t="e">
        <f>T36*$B$18 *INDEX(T$4:T$15, MATCH('Capacity Summary'!#REF!,Assumptions!$A$4:$A$16,0),1)</f>
        <v>#REF!</v>
      </c>
      <c r="U74" s="63" t="e">
        <f>U36*$B$18 *INDEX(U$4:U$15, MATCH('Capacity Summary'!#REF!,Assumptions!$A$4:$A$16,0),1)</f>
        <v>#REF!</v>
      </c>
      <c r="V74" s="63" t="e">
        <f>V36*$B$18 *INDEX(V$4:V$15, MATCH('Capacity Summary'!#REF!,Assumptions!$A$4:$A$16,0),1)</f>
        <v>#REF!</v>
      </c>
      <c r="W74" s="63" t="e">
        <f>W36*$B$18 *INDEX(W$4:W$15, MATCH('Capacity Summary'!#REF!,Assumptions!$A$4:$A$16,0),1)</f>
        <v>#REF!</v>
      </c>
      <c r="X74" s="63" t="e">
        <f>X36*$B$18 *INDEX(X$4:X$15, MATCH('Capacity Summary'!#REF!,Assumptions!$A$4:$A$16,0),1)</f>
        <v>#REF!</v>
      </c>
      <c r="Y74" s="63" t="e">
        <f>Y36*$B$18 *INDEX(Y$4:Y$15, MATCH('Capacity Summary'!#REF!,Assumptions!$A$4:$A$16,0),1)</f>
        <v>#REF!</v>
      </c>
      <c r="Z74" s="63" t="e">
        <f>Z36*$B$18 *INDEX(Z$4:Z$15, MATCH('Capacity Summary'!#REF!,Assumptions!$A$4:$A$16,0),1)</f>
        <v>#REF!</v>
      </c>
      <c r="AA74" s="63" t="e">
        <f>AA36*$B$18 *INDEX(AA$4:AA$15, MATCH('Capacity Summary'!#REF!,Assumptions!$A$4:$A$16,0),1)</f>
        <v>#REF!</v>
      </c>
      <c r="AB74" s="63" t="e">
        <f>AB36*$B$18 *INDEX(AB$4:AB$15, MATCH('Capacity Summary'!#REF!,Assumptions!$A$4:$A$16,0),1)</f>
        <v>#REF!</v>
      </c>
      <c r="AC74" s="63" t="e">
        <f>AC36*$B$18 *INDEX(AC$4:AC$15, MATCH('Capacity Summary'!#REF!,Assumptions!$A$4:$A$16,0),1)</f>
        <v>#REF!</v>
      </c>
      <c r="AD74" s="63" t="e">
        <f>AD36*$B$18 *INDEX(AD$4:AD$15, MATCH('Capacity Summary'!#REF!,Assumptions!$A$4:$A$16,0),1)</f>
        <v>#REF!</v>
      </c>
      <c r="AE74" s="118" t="e">
        <f t="shared" si="3"/>
        <v>#REF!</v>
      </c>
    </row>
    <row r="75" spans="1:31" hidden="1" x14ac:dyDescent="0.25">
      <c r="A75" s="59" t="e">
        <f>IF(#REF!="", "",#REF!)</f>
        <v>#REF!</v>
      </c>
      <c r="B75" s="63" t="e">
        <f>B37*$B$18 *INDEX(B$4:B$15, MATCH('Capacity Summary'!#REF!,Assumptions!$A$4:$A$16,0),1)</f>
        <v>#REF!</v>
      </c>
      <c r="C75" s="63" t="e">
        <f>C37*$B$18 *INDEX(C$4:C$15, MATCH('Capacity Summary'!#REF!,Assumptions!$A$4:$A$16,0),1)</f>
        <v>#REF!</v>
      </c>
      <c r="D75" s="63" t="e">
        <f>D37*$B$18 *INDEX(D$4:D$15, MATCH('Capacity Summary'!#REF!,Assumptions!$A$4:$A$16,0),1)</f>
        <v>#REF!</v>
      </c>
      <c r="E75" s="63" t="e">
        <f>E37*$B$18 *INDEX(E$4:E$15, MATCH('Capacity Summary'!#REF!,Assumptions!$A$4:$A$16,0),1)</f>
        <v>#REF!</v>
      </c>
      <c r="F75" s="63" t="e">
        <f>F37*$B$18 *INDEX(F$4:F$15, MATCH('Capacity Summary'!#REF!,Assumptions!$A$4:$A$16,0),1)</f>
        <v>#REF!</v>
      </c>
      <c r="G75" s="63" t="e">
        <f>G37*$B$18 *INDEX(G$4:G$15, MATCH('Capacity Summary'!#REF!,Assumptions!$A$4:$A$16,0),1)</f>
        <v>#REF!</v>
      </c>
      <c r="H75" s="63" t="e">
        <f>H37*$B$18 *INDEX(H$4:H$15, MATCH('Capacity Summary'!#REF!,Assumptions!$A$4:$A$16,0),1)</f>
        <v>#REF!</v>
      </c>
      <c r="I75" s="63" t="e">
        <f>I37*$B$18 *INDEX(I$4:I$15, MATCH('Capacity Summary'!#REF!,Assumptions!$A$4:$A$16,0),1)</f>
        <v>#REF!</v>
      </c>
      <c r="J75" s="63" t="e">
        <f>J37*$B$18 *INDEX(J$4:J$15, MATCH('Capacity Summary'!#REF!,Assumptions!$A$4:$A$16,0),1)</f>
        <v>#REF!</v>
      </c>
      <c r="K75" s="63" t="e">
        <f>K37*$B$18 *INDEX(K$4:K$15, MATCH('Capacity Summary'!#REF!,Assumptions!$A$4:$A$16,0),1)</f>
        <v>#REF!</v>
      </c>
      <c r="L75" s="63" t="e">
        <f>L37*$B$18 *INDEX(L$4:L$15, MATCH('Capacity Summary'!#REF!,Assumptions!$A$4:$A$16,0),1)</f>
        <v>#REF!</v>
      </c>
      <c r="M75" s="63" t="e">
        <f>M37*$B$18 *INDEX(M$4:M$15, MATCH('Capacity Summary'!#REF!,Assumptions!$A$4:$A$16,0),1)</f>
        <v>#REF!</v>
      </c>
      <c r="N75" s="63" t="e">
        <f>N37*$B$18 *INDEX(N$4:N$15, MATCH('Capacity Summary'!#REF!,Assumptions!$A$4:$A$16,0),1)</f>
        <v>#REF!</v>
      </c>
      <c r="O75" s="63" t="e">
        <f>O37*$B$18 *INDEX(O$4:O$15, MATCH('Capacity Summary'!#REF!,Assumptions!$A$4:$A$16,0),1)</f>
        <v>#REF!</v>
      </c>
      <c r="P75" s="63" t="e">
        <f>P37*$B$18 *INDEX(P$4:P$15, MATCH('Capacity Summary'!#REF!,Assumptions!$A$4:$A$16,0),1)</f>
        <v>#REF!</v>
      </c>
      <c r="Q75" s="63" t="e">
        <f>Q37*$B$18 *INDEX(Q$4:Q$15, MATCH('Capacity Summary'!#REF!,Assumptions!$A$4:$A$16,0),1)</f>
        <v>#REF!</v>
      </c>
      <c r="R75" s="63" t="e">
        <f>R37*$B$18 *INDEX(R$4:R$15, MATCH('Capacity Summary'!#REF!,Assumptions!$A$4:$A$16,0),1)</f>
        <v>#REF!</v>
      </c>
      <c r="S75" s="63" t="e">
        <f>S37*$B$18 *INDEX(S$4:S$15, MATCH('Capacity Summary'!#REF!,Assumptions!$A$4:$A$16,0),1)</f>
        <v>#REF!</v>
      </c>
      <c r="T75" s="63" t="e">
        <f>T37*$B$18 *INDEX(T$4:T$15, MATCH('Capacity Summary'!#REF!,Assumptions!$A$4:$A$16,0),1)</f>
        <v>#REF!</v>
      </c>
      <c r="U75" s="63" t="e">
        <f>U37*$B$18 *INDEX(U$4:U$15, MATCH('Capacity Summary'!#REF!,Assumptions!$A$4:$A$16,0),1)</f>
        <v>#REF!</v>
      </c>
      <c r="V75" s="63" t="e">
        <f>V37*$B$18 *INDEX(V$4:V$15, MATCH('Capacity Summary'!#REF!,Assumptions!$A$4:$A$16,0),1)</f>
        <v>#REF!</v>
      </c>
      <c r="W75" s="63" t="e">
        <f>W37*$B$18 *INDEX(W$4:W$15, MATCH('Capacity Summary'!#REF!,Assumptions!$A$4:$A$16,0),1)</f>
        <v>#REF!</v>
      </c>
      <c r="X75" s="63" t="e">
        <f>X37*$B$18 *INDEX(X$4:X$15, MATCH('Capacity Summary'!#REF!,Assumptions!$A$4:$A$16,0),1)</f>
        <v>#REF!</v>
      </c>
      <c r="Y75" s="63" t="e">
        <f>Y37*$B$18 *INDEX(Y$4:Y$15, MATCH('Capacity Summary'!#REF!,Assumptions!$A$4:$A$16,0),1)</f>
        <v>#REF!</v>
      </c>
      <c r="Z75" s="63" t="e">
        <f>Z37*$B$18 *INDEX(Z$4:Z$15, MATCH('Capacity Summary'!#REF!,Assumptions!$A$4:$A$16,0),1)</f>
        <v>#REF!</v>
      </c>
      <c r="AA75" s="63" t="e">
        <f>AA37*$B$18 *INDEX(AA$4:AA$15, MATCH('Capacity Summary'!#REF!,Assumptions!$A$4:$A$16,0),1)</f>
        <v>#REF!</v>
      </c>
      <c r="AB75" s="63" t="e">
        <f>AB37*$B$18 *INDEX(AB$4:AB$15, MATCH('Capacity Summary'!#REF!,Assumptions!$A$4:$A$16,0),1)</f>
        <v>#REF!</v>
      </c>
      <c r="AC75" s="63" t="e">
        <f>AC37*$B$18 *INDEX(AC$4:AC$15, MATCH('Capacity Summary'!#REF!,Assumptions!$A$4:$A$16,0),1)</f>
        <v>#REF!</v>
      </c>
      <c r="AD75" s="63" t="e">
        <f>AD37*$B$18 *INDEX(AD$4:AD$15, MATCH('Capacity Summary'!#REF!,Assumptions!$A$4:$A$16,0),1)</f>
        <v>#REF!</v>
      </c>
      <c r="AE75" s="118" t="e">
        <f t="shared" si="3"/>
        <v>#REF!</v>
      </c>
    </row>
    <row r="76" spans="1:31" hidden="1" x14ac:dyDescent="0.25">
      <c r="A76" s="59" t="e">
        <f>IF(#REF!="", "",#REF!)</f>
        <v>#REF!</v>
      </c>
      <c r="B76" s="63" t="e">
        <f>B38*$B$18 *INDEX(B$4:B$15, MATCH('Capacity Summary'!#REF!,Assumptions!$A$4:$A$16,0),1)</f>
        <v>#REF!</v>
      </c>
      <c r="C76" s="63" t="e">
        <f>C38*$B$18 *INDEX(C$4:C$15, MATCH('Capacity Summary'!#REF!,Assumptions!$A$4:$A$16,0),1)</f>
        <v>#REF!</v>
      </c>
      <c r="D76" s="63" t="e">
        <f>D38*$B$18 *INDEX(D$4:D$15, MATCH('Capacity Summary'!#REF!,Assumptions!$A$4:$A$16,0),1)</f>
        <v>#REF!</v>
      </c>
      <c r="E76" s="63" t="e">
        <f>E38*$B$18 *INDEX(E$4:E$15, MATCH('Capacity Summary'!#REF!,Assumptions!$A$4:$A$16,0),1)</f>
        <v>#REF!</v>
      </c>
      <c r="F76" s="63" t="e">
        <f>F38*$B$18 *INDEX(F$4:F$15, MATCH('Capacity Summary'!#REF!,Assumptions!$A$4:$A$16,0),1)</f>
        <v>#REF!</v>
      </c>
      <c r="G76" s="63" t="e">
        <f>G38*$B$18 *INDEX(G$4:G$15, MATCH('Capacity Summary'!#REF!,Assumptions!$A$4:$A$16,0),1)</f>
        <v>#REF!</v>
      </c>
      <c r="H76" s="63" t="e">
        <f>H38*$B$18 *INDEX(H$4:H$15, MATCH('Capacity Summary'!#REF!,Assumptions!$A$4:$A$16,0),1)</f>
        <v>#REF!</v>
      </c>
      <c r="I76" s="63" t="e">
        <f>I38*$B$18 *INDEX(I$4:I$15, MATCH('Capacity Summary'!#REF!,Assumptions!$A$4:$A$16,0),1)</f>
        <v>#REF!</v>
      </c>
      <c r="J76" s="63" t="e">
        <f>J38*$B$18 *INDEX(J$4:J$15, MATCH('Capacity Summary'!#REF!,Assumptions!$A$4:$A$16,0),1)</f>
        <v>#REF!</v>
      </c>
      <c r="K76" s="63" t="e">
        <f>K38*$B$18 *INDEX(K$4:K$15, MATCH('Capacity Summary'!#REF!,Assumptions!$A$4:$A$16,0),1)</f>
        <v>#REF!</v>
      </c>
      <c r="L76" s="63" t="e">
        <f>L38*$B$18 *INDEX(L$4:L$15, MATCH('Capacity Summary'!#REF!,Assumptions!$A$4:$A$16,0),1)</f>
        <v>#REF!</v>
      </c>
      <c r="M76" s="63" t="e">
        <f>M38*$B$18 *INDEX(M$4:M$15, MATCH('Capacity Summary'!#REF!,Assumptions!$A$4:$A$16,0),1)</f>
        <v>#REF!</v>
      </c>
      <c r="N76" s="63" t="e">
        <f>N38*$B$18 *INDEX(N$4:N$15, MATCH('Capacity Summary'!#REF!,Assumptions!$A$4:$A$16,0),1)</f>
        <v>#REF!</v>
      </c>
      <c r="O76" s="63" t="e">
        <f>O38*$B$18 *INDEX(O$4:O$15, MATCH('Capacity Summary'!#REF!,Assumptions!$A$4:$A$16,0),1)</f>
        <v>#REF!</v>
      </c>
      <c r="P76" s="63" t="e">
        <f>P38*$B$18 *INDEX(P$4:P$15, MATCH('Capacity Summary'!#REF!,Assumptions!$A$4:$A$16,0),1)</f>
        <v>#REF!</v>
      </c>
      <c r="Q76" s="63" t="e">
        <f>Q38*$B$18 *INDEX(Q$4:Q$15, MATCH('Capacity Summary'!#REF!,Assumptions!$A$4:$A$16,0),1)</f>
        <v>#REF!</v>
      </c>
      <c r="R76" s="63" t="e">
        <f>R38*$B$18 *INDEX(R$4:R$15, MATCH('Capacity Summary'!#REF!,Assumptions!$A$4:$A$16,0),1)</f>
        <v>#REF!</v>
      </c>
      <c r="S76" s="63" t="e">
        <f>S38*$B$18 *INDEX(S$4:S$15, MATCH('Capacity Summary'!#REF!,Assumptions!$A$4:$A$16,0),1)</f>
        <v>#REF!</v>
      </c>
      <c r="T76" s="63" t="e">
        <f>T38*$B$18 *INDEX(T$4:T$15, MATCH('Capacity Summary'!#REF!,Assumptions!$A$4:$A$16,0),1)</f>
        <v>#REF!</v>
      </c>
      <c r="U76" s="63" t="e">
        <f>U38*$B$18 *INDEX(U$4:U$15, MATCH('Capacity Summary'!#REF!,Assumptions!$A$4:$A$16,0),1)</f>
        <v>#REF!</v>
      </c>
      <c r="V76" s="63" t="e">
        <f>V38*$B$18 *INDEX(V$4:V$15, MATCH('Capacity Summary'!#REF!,Assumptions!$A$4:$A$16,0),1)</f>
        <v>#REF!</v>
      </c>
      <c r="W76" s="63" t="e">
        <f>W38*$B$18 *INDEX(W$4:W$15, MATCH('Capacity Summary'!#REF!,Assumptions!$A$4:$A$16,0),1)</f>
        <v>#REF!</v>
      </c>
      <c r="X76" s="63" t="e">
        <f>X38*$B$18 *INDEX(X$4:X$15, MATCH('Capacity Summary'!#REF!,Assumptions!$A$4:$A$16,0),1)</f>
        <v>#REF!</v>
      </c>
      <c r="Y76" s="63" t="e">
        <f>Y38*$B$18 *INDEX(Y$4:Y$15, MATCH('Capacity Summary'!#REF!,Assumptions!$A$4:$A$16,0),1)</f>
        <v>#REF!</v>
      </c>
      <c r="Z76" s="63" t="e">
        <f>Z38*$B$18 *INDEX(Z$4:Z$15, MATCH('Capacity Summary'!#REF!,Assumptions!$A$4:$A$16,0),1)</f>
        <v>#REF!</v>
      </c>
      <c r="AA76" s="63" t="e">
        <f>AA38*$B$18 *INDEX(AA$4:AA$15, MATCH('Capacity Summary'!#REF!,Assumptions!$A$4:$A$16,0),1)</f>
        <v>#REF!</v>
      </c>
      <c r="AB76" s="63" t="e">
        <f>AB38*$B$18 *INDEX(AB$4:AB$15, MATCH('Capacity Summary'!#REF!,Assumptions!$A$4:$A$16,0),1)</f>
        <v>#REF!</v>
      </c>
      <c r="AC76" s="63" t="e">
        <f>AC38*$B$18 *INDEX(AC$4:AC$15, MATCH('Capacity Summary'!#REF!,Assumptions!$A$4:$A$16,0),1)</f>
        <v>#REF!</v>
      </c>
      <c r="AD76" s="63" t="e">
        <f>AD38*$B$18 *INDEX(AD$4:AD$15, MATCH('Capacity Summary'!#REF!,Assumptions!$A$4:$A$16,0),1)</f>
        <v>#REF!</v>
      </c>
      <c r="AE76" s="118" t="e">
        <f t="shared" si="3"/>
        <v>#REF!</v>
      </c>
    </row>
    <row r="77" spans="1:31" hidden="1" x14ac:dyDescent="0.25">
      <c r="A77" s="59" t="e">
        <f>IF(#REF!="", "",#REF!)</f>
        <v>#REF!</v>
      </c>
      <c r="B77" s="63" t="e">
        <f>B39*$B$18 *INDEX(B$4:B$15, MATCH('Capacity Summary'!#REF!,Assumptions!$A$4:$A$16,0),1)</f>
        <v>#REF!</v>
      </c>
      <c r="C77" s="63" t="e">
        <f>C39*$B$18 *INDEX(C$4:C$15, MATCH('Capacity Summary'!#REF!,Assumptions!$A$4:$A$16,0),1)</f>
        <v>#REF!</v>
      </c>
      <c r="D77" s="63" t="e">
        <f>D39*$B$18 *INDEX(D$4:D$15, MATCH('Capacity Summary'!#REF!,Assumptions!$A$4:$A$16,0),1)</f>
        <v>#REF!</v>
      </c>
      <c r="E77" s="63" t="e">
        <f>E39*$B$18 *INDEX(E$4:E$15, MATCH('Capacity Summary'!#REF!,Assumptions!$A$4:$A$16,0),1)</f>
        <v>#REF!</v>
      </c>
      <c r="F77" s="63" t="e">
        <f>F39*$B$18 *INDEX(F$4:F$15, MATCH('Capacity Summary'!#REF!,Assumptions!$A$4:$A$16,0),1)</f>
        <v>#REF!</v>
      </c>
      <c r="G77" s="63" t="e">
        <f>G39*$B$18 *INDEX(G$4:G$15, MATCH('Capacity Summary'!#REF!,Assumptions!$A$4:$A$16,0),1)</f>
        <v>#REF!</v>
      </c>
      <c r="H77" s="63" t="e">
        <f>H39*$B$18 *INDEX(H$4:H$15, MATCH('Capacity Summary'!#REF!,Assumptions!$A$4:$A$16,0),1)</f>
        <v>#REF!</v>
      </c>
      <c r="I77" s="63" t="e">
        <f>I39*$B$18 *INDEX(I$4:I$15, MATCH('Capacity Summary'!#REF!,Assumptions!$A$4:$A$16,0),1)</f>
        <v>#REF!</v>
      </c>
      <c r="J77" s="63" t="e">
        <f>J39*$B$18 *INDEX(J$4:J$15, MATCH('Capacity Summary'!#REF!,Assumptions!$A$4:$A$16,0),1)</f>
        <v>#REF!</v>
      </c>
      <c r="K77" s="63" t="e">
        <f>K39*$B$18 *INDEX(K$4:K$15, MATCH('Capacity Summary'!#REF!,Assumptions!$A$4:$A$16,0),1)</f>
        <v>#REF!</v>
      </c>
      <c r="L77" s="63" t="e">
        <f>L39*$B$18 *INDEX(L$4:L$15, MATCH('Capacity Summary'!#REF!,Assumptions!$A$4:$A$16,0),1)</f>
        <v>#REF!</v>
      </c>
      <c r="M77" s="63" t="e">
        <f>M39*$B$18 *INDEX(M$4:M$15, MATCH('Capacity Summary'!#REF!,Assumptions!$A$4:$A$16,0),1)</f>
        <v>#REF!</v>
      </c>
      <c r="N77" s="63" t="e">
        <f>N39*$B$18 *INDEX(N$4:N$15, MATCH('Capacity Summary'!#REF!,Assumptions!$A$4:$A$16,0),1)</f>
        <v>#REF!</v>
      </c>
      <c r="O77" s="63" t="e">
        <f>O39*$B$18 *INDEX(O$4:O$15, MATCH('Capacity Summary'!#REF!,Assumptions!$A$4:$A$16,0),1)</f>
        <v>#REF!</v>
      </c>
      <c r="P77" s="63" t="e">
        <f>P39*$B$18 *INDEX(P$4:P$15, MATCH('Capacity Summary'!#REF!,Assumptions!$A$4:$A$16,0),1)</f>
        <v>#REF!</v>
      </c>
      <c r="Q77" s="63" t="e">
        <f>Q39*$B$18 *INDEX(Q$4:Q$15, MATCH('Capacity Summary'!#REF!,Assumptions!$A$4:$A$16,0),1)</f>
        <v>#REF!</v>
      </c>
      <c r="R77" s="63" t="e">
        <f>R39*$B$18 *INDEX(R$4:R$15, MATCH('Capacity Summary'!#REF!,Assumptions!$A$4:$A$16,0),1)</f>
        <v>#REF!</v>
      </c>
      <c r="S77" s="63" t="e">
        <f>S39*$B$18 *INDEX(S$4:S$15, MATCH('Capacity Summary'!#REF!,Assumptions!$A$4:$A$16,0),1)</f>
        <v>#REF!</v>
      </c>
      <c r="T77" s="63" t="e">
        <f>T39*$B$18 *INDEX(T$4:T$15, MATCH('Capacity Summary'!#REF!,Assumptions!$A$4:$A$16,0),1)</f>
        <v>#REF!</v>
      </c>
      <c r="U77" s="63" t="e">
        <f>U39*$B$18 *INDEX(U$4:U$15, MATCH('Capacity Summary'!#REF!,Assumptions!$A$4:$A$16,0),1)</f>
        <v>#REF!</v>
      </c>
      <c r="V77" s="63" t="e">
        <f>V39*$B$18 *INDEX(V$4:V$15, MATCH('Capacity Summary'!#REF!,Assumptions!$A$4:$A$16,0),1)</f>
        <v>#REF!</v>
      </c>
      <c r="W77" s="63" t="e">
        <f>W39*$B$18 *INDEX(W$4:W$15, MATCH('Capacity Summary'!#REF!,Assumptions!$A$4:$A$16,0),1)</f>
        <v>#REF!</v>
      </c>
      <c r="X77" s="63" t="e">
        <f>X39*$B$18 *INDEX(X$4:X$15, MATCH('Capacity Summary'!#REF!,Assumptions!$A$4:$A$16,0),1)</f>
        <v>#REF!</v>
      </c>
      <c r="Y77" s="63" t="e">
        <f>Y39*$B$18 *INDEX(Y$4:Y$15, MATCH('Capacity Summary'!#REF!,Assumptions!$A$4:$A$16,0),1)</f>
        <v>#REF!</v>
      </c>
      <c r="Z77" s="63" t="e">
        <f>Z39*$B$18 *INDEX(Z$4:Z$15, MATCH('Capacity Summary'!#REF!,Assumptions!$A$4:$A$16,0),1)</f>
        <v>#REF!</v>
      </c>
      <c r="AA77" s="63" t="e">
        <f>AA39*$B$18 *INDEX(AA$4:AA$15, MATCH('Capacity Summary'!#REF!,Assumptions!$A$4:$A$16,0),1)</f>
        <v>#REF!</v>
      </c>
      <c r="AB77" s="63" t="e">
        <f>AB39*$B$18 *INDEX(AB$4:AB$15, MATCH('Capacity Summary'!#REF!,Assumptions!$A$4:$A$16,0),1)</f>
        <v>#REF!</v>
      </c>
      <c r="AC77" s="63" t="e">
        <f>AC39*$B$18 *INDEX(AC$4:AC$15, MATCH('Capacity Summary'!#REF!,Assumptions!$A$4:$A$16,0),1)</f>
        <v>#REF!</v>
      </c>
      <c r="AD77" s="63" t="e">
        <f>AD39*$B$18 *INDEX(AD$4:AD$15, MATCH('Capacity Summary'!#REF!,Assumptions!$A$4:$A$16,0),1)</f>
        <v>#REF!</v>
      </c>
      <c r="AE77" s="118" t="e">
        <f t="shared" si="3"/>
        <v>#REF!</v>
      </c>
    </row>
    <row r="78" spans="1:31" hidden="1" x14ac:dyDescent="0.25">
      <c r="A78" s="59" t="e">
        <f>IF(#REF!="", "",#REF!)</f>
        <v>#REF!</v>
      </c>
      <c r="B78" s="63" t="e">
        <f>B40*$B$18 *INDEX(B$4:B$15, MATCH('Capacity Summary'!#REF!,Assumptions!$A$4:$A$16,0),1)</f>
        <v>#REF!</v>
      </c>
      <c r="C78" s="63" t="e">
        <f>C40*$B$18 *INDEX(C$4:C$15, MATCH('Capacity Summary'!#REF!,Assumptions!$A$4:$A$16,0),1)</f>
        <v>#REF!</v>
      </c>
      <c r="D78" s="63" t="e">
        <f>D40*$B$18 *INDEX(D$4:D$15, MATCH('Capacity Summary'!#REF!,Assumptions!$A$4:$A$16,0),1)</f>
        <v>#REF!</v>
      </c>
      <c r="E78" s="63" t="e">
        <f>E40*$B$18 *INDEX(E$4:E$15, MATCH('Capacity Summary'!#REF!,Assumptions!$A$4:$A$16,0),1)</f>
        <v>#REF!</v>
      </c>
      <c r="F78" s="63" t="e">
        <f>F40*$B$18 *INDEX(F$4:F$15, MATCH('Capacity Summary'!#REF!,Assumptions!$A$4:$A$16,0),1)</f>
        <v>#REF!</v>
      </c>
      <c r="G78" s="63" t="e">
        <f>G40*$B$18 *INDEX(G$4:G$15, MATCH('Capacity Summary'!#REF!,Assumptions!$A$4:$A$16,0),1)</f>
        <v>#REF!</v>
      </c>
      <c r="H78" s="63" t="e">
        <f>H40*$B$18 *INDEX(H$4:H$15, MATCH('Capacity Summary'!#REF!,Assumptions!$A$4:$A$16,0),1)</f>
        <v>#REF!</v>
      </c>
      <c r="I78" s="63" t="e">
        <f>I40*$B$18 *INDEX(I$4:I$15, MATCH('Capacity Summary'!#REF!,Assumptions!$A$4:$A$16,0),1)</f>
        <v>#REF!</v>
      </c>
      <c r="J78" s="63" t="e">
        <f>J40*$B$18 *INDEX(J$4:J$15, MATCH('Capacity Summary'!#REF!,Assumptions!$A$4:$A$16,0),1)</f>
        <v>#REF!</v>
      </c>
      <c r="K78" s="63" t="e">
        <f>K40*$B$18 *INDEX(K$4:K$15, MATCH('Capacity Summary'!#REF!,Assumptions!$A$4:$A$16,0),1)</f>
        <v>#REF!</v>
      </c>
      <c r="L78" s="63" t="e">
        <f>L40*$B$18 *INDEX(L$4:L$15, MATCH('Capacity Summary'!#REF!,Assumptions!$A$4:$A$16,0),1)</f>
        <v>#REF!</v>
      </c>
      <c r="M78" s="63" t="e">
        <f>M40*$B$18 *INDEX(M$4:M$15, MATCH('Capacity Summary'!#REF!,Assumptions!$A$4:$A$16,0),1)</f>
        <v>#REF!</v>
      </c>
      <c r="N78" s="63" t="e">
        <f>N40*$B$18 *INDEX(N$4:N$15, MATCH('Capacity Summary'!#REF!,Assumptions!$A$4:$A$16,0),1)</f>
        <v>#REF!</v>
      </c>
      <c r="O78" s="63" t="e">
        <f>O40*$B$18 *INDEX(O$4:O$15, MATCH('Capacity Summary'!#REF!,Assumptions!$A$4:$A$16,0),1)</f>
        <v>#REF!</v>
      </c>
      <c r="P78" s="63" t="e">
        <f>P40*$B$18 *INDEX(P$4:P$15, MATCH('Capacity Summary'!#REF!,Assumptions!$A$4:$A$16,0),1)</f>
        <v>#REF!</v>
      </c>
      <c r="Q78" s="63" t="e">
        <f>Q40*$B$18 *INDEX(Q$4:Q$15, MATCH('Capacity Summary'!#REF!,Assumptions!$A$4:$A$16,0),1)</f>
        <v>#REF!</v>
      </c>
      <c r="R78" s="63" t="e">
        <f>R40*$B$18 *INDEX(R$4:R$15, MATCH('Capacity Summary'!#REF!,Assumptions!$A$4:$A$16,0),1)</f>
        <v>#REF!</v>
      </c>
      <c r="S78" s="63" t="e">
        <f>S40*$B$18 *INDEX(S$4:S$15, MATCH('Capacity Summary'!#REF!,Assumptions!$A$4:$A$16,0),1)</f>
        <v>#REF!</v>
      </c>
      <c r="T78" s="63" t="e">
        <f>T40*$B$18 *INDEX(T$4:T$15, MATCH('Capacity Summary'!#REF!,Assumptions!$A$4:$A$16,0),1)</f>
        <v>#REF!</v>
      </c>
      <c r="U78" s="63" t="e">
        <f>U40*$B$18 *INDEX(U$4:U$15, MATCH('Capacity Summary'!#REF!,Assumptions!$A$4:$A$16,0),1)</f>
        <v>#REF!</v>
      </c>
      <c r="V78" s="63" t="e">
        <f>V40*$B$18 *INDEX(V$4:V$15, MATCH('Capacity Summary'!#REF!,Assumptions!$A$4:$A$16,0),1)</f>
        <v>#REF!</v>
      </c>
      <c r="W78" s="63" t="e">
        <f>W40*$B$18 *INDEX(W$4:W$15, MATCH('Capacity Summary'!#REF!,Assumptions!$A$4:$A$16,0),1)</f>
        <v>#REF!</v>
      </c>
      <c r="X78" s="63" t="e">
        <f>X40*$B$18 *INDEX(X$4:X$15, MATCH('Capacity Summary'!#REF!,Assumptions!$A$4:$A$16,0),1)</f>
        <v>#REF!</v>
      </c>
      <c r="Y78" s="63" t="e">
        <f>Y40*$B$18 *INDEX(Y$4:Y$15, MATCH('Capacity Summary'!#REF!,Assumptions!$A$4:$A$16,0),1)</f>
        <v>#REF!</v>
      </c>
      <c r="Z78" s="63" t="e">
        <f>Z40*$B$18 *INDEX(Z$4:Z$15, MATCH('Capacity Summary'!#REF!,Assumptions!$A$4:$A$16,0),1)</f>
        <v>#REF!</v>
      </c>
      <c r="AA78" s="63" t="e">
        <f>AA40*$B$18 *INDEX(AA$4:AA$15, MATCH('Capacity Summary'!#REF!,Assumptions!$A$4:$A$16,0),1)</f>
        <v>#REF!</v>
      </c>
      <c r="AB78" s="63" t="e">
        <f>AB40*$B$18 *INDEX(AB$4:AB$15, MATCH('Capacity Summary'!#REF!,Assumptions!$A$4:$A$16,0),1)</f>
        <v>#REF!</v>
      </c>
      <c r="AC78" s="63" t="e">
        <f>AC40*$B$18 *INDEX(AC$4:AC$15, MATCH('Capacity Summary'!#REF!,Assumptions!$A$4:$A$16,0),1)</f>
        <v>#REF!</v>
      </c>
      <c r="AD78" s="63" t="e">
        <f>AD40*$B$18 *INDEX(AD$4:AD$15, MATCH('Capacity Summary'!#REF!,Assumptions!$A$4:$A$16,0),1)</f>
        <v>#REF!</v>
      </c>
      <c r="AE78" s="118" t="e">
        <f t="shared" si="3"/>
        <v>#REF!</v>
      </c>
    </row>
    <row r="79" spans="1:31" hidden="1" x14ac:dyDescent="0.25">
      <c r="A79" s="59" t="e">
        <f>IF(#REF!="", "",#REF!)</f>
        <v>#REF!</v>
      </c>
      <c r="B79" s="63" t="e">
        <f>B41*$B$18 *INDEX(B$4:B$15, MATCH('Capacity Summary'!#REF!,Assumptions!$A$4:$A$16,0),1)</f>
        <v>#REF!</v>
      </c>
      <c r="C79" s="63" t="e">
        <f>C41*$B$18 *INDEX(C$4:C$15, MATCH('Capacity Summary'!#REF!,Assumptions!$A$4:$A$16,0),1)</f>
        <v>#REF!</v>
      </c>
      <c r="D79" s="63" t="e">
        <f>D41*$B$18 *INDEX(D$4:D$15, MATCH('Capacity Summary'!#REF!,Assumptions!$A$4:$A$16,0),1)</f>
        <v>#REF!</v>
      </c>
      <c r="E79" s="63" t="e">
        <f>E41*$B$18 *INDEX(E$4:E$15, MATCH('Capacity Summary'!#REF!,Assumptions!$A$4:$A$16,0),1)</f>
        <v>#REF!</v>
      </c>
      <c r="F79" s="63" t="e">
        <f>F41*$B$18 *INDEX(F$4:F$15, MATCH('Capacity Summary'!#REF!,Assumptions!$A$4:$A$16,0),1)</f>
        <v>#REF!</v>
      </c>
      <c r="G79" s="63" t="e">
        <f>G41*$B$18 *INDEX(G$4:G$15, MATCH('Capacity Summary'!#REF!,Assumptions!$A$4:$A$16,0),1)</f>
        <v>#REF!</v>
      </c>
      <c r="H79" s="63" t="e">
        <f>H41*$B$18 *INDEX(H$4:H$15, MATCH('Capacity Summary'!#REF!,Assumptions!$A$4:$A$16,0),1)</f>
        <v>#REF!</v>
      </c>
      <c r="I79" s="63" t="e">
        <f>I41*$B$18 *INDEX(I$4:I$15, MATCH('Capacity Summary'!#REF!,Assumptions!$A$4:$A$16,0),1)</f>
        <v>#REF!</v>
      </c>
      <c r="J79" s="63" t="e">
        <f>J41*$B$18 *INDEX(J$4:J$15, MATCH('Capacity Summary'!#REF!,Assumptions!$A$4:$A$16,0),1)</f>
        <v>#REF!</v>
      </c>
      <c r="K79" s="63" t="e">
        <f>K41*$B$18 *INDEX(K$4:K$15, MATCH('Capacity Summary'!#REF!,Assumptions!$A$4:$A$16,0),1)</f>
        <v>#REF!</v>
      </c>
      <c r="L79" s="63" t="e">
        <f>L41*$B$18 *INDEX(L$4:L$15, MATCH('Capacity Summary'!#REF!,Assumptions!$A$4:$A$16,0),1)</f>
        <v>#REF!</v>
      </c>
      <c r="M79" s="63" t="e">
        <f>M41*$B$18 *INDEX(M$4:M$15, MATCH('Capacity Summary'!#REF!,Assumptions!$A$4:$A$16,0),1)</f>
        <v>#REF!</v>
      </c>
      <c r="N79" s="63" t="e">
        <f>N41*$B$18 *INDEX(N$4:N$15, MATCH('Capacity Summary'!#REF!,Assumptions!$A$4:$A$16,0),1)</f>
        <v>#REF!</v>
      </c>
      <c r="O79" s="63" t="e">
        <f>O41*$B$18 *INDEX(O$4:O$15, MATCH('Capacity Summary'!#REF!,Assumptions!$A$4:$A$16,0),1)</f>
        <v>#REF!</v>
      </c>
      <c r="P79" s="63" t="e">
        <f>P41*$B$18 *INDEX(P$4:P$15, MATCH('Capacity Summary'!#REF!,Assumptions!$A$4:$A$16,0),1)</f>
        <v>#REF!</v>
      </c>
      <c r="Q79" s="63" t="e">
        <f>Q41*$B$18 *INDEX(Q$4:Q$15, MATCH('Capacity Summary'!#REF!,Assumptions!$A$4:$A$16,0),1)</f>
        <v>#REF!</v>
      </c>
      <c r="R79" s="63" t="e">
        <f>R41*$B$18 *INDEX(R$4:R$15, MATCH('Capacity Summary'!#REF!,Assumptions!$A$4:$A$16,0),1)</f>
        <v>#REF!</v>
      </c>
      <c r="S79" s="63" t="e">
        <f>S41*$B$18 *INDEX(S$4:S$15, MATCH('Capacity Summary'!#REF!,Assumptions!$A$4:$A$16,0),1)</f>
        <v>#REF!</v>
      </c>
      <c r="T79" s="63" t="e">
        <f>T41*$B$18 *INDEX(T$4:T$15, MATCH('Capacity Summary'!#REF!,Assumptions!$A$4:$A$16,0),1)</f>
        <v>#REF!</v>
      </c>
      <c r="U79" s="63" t="e">
        <f>U41*$B$18 *INDEX(U$4:U$15, MATCH('Capacity Summary'!#REF!,Assumptions!$A$4:$A$16,0),1)</f>
        <v>#REF!</v>
      </c>
      <c r="V79" s="63" t="e">
        <f>V41*$B$18 *INDEX(V$4:V$15, MATCH('Capacity Summary'!#REF!,Assumptions!$A$4:$A$16,0),1)</f>
        <v>#REF!</v>
      </c>
      <c r="W79" s="63" t="e">
        <f>W41*$B$18 *INDEX(W$4:W$15, MATCH('Capacity Summary'!#REF!,Assumptions!$A$4:$A$16,0),1)</f>
        <v>#REF!</v>
      </c>
      <c r="X79" s="63" t="e">
        <f>X41*$B$18 *INDEX(X$4:X$15, MATCH('Capacity Summary'!#REF!,Assumptions!$A$4:$A$16,0),1)</f>
        <v>#REF!</v>
      </c>
      <c r="Y79" s="63" t="e">
        <f>Y41*$B$18 *INDEX(Y$4:Y$15, MATCH('Capacity Summary'!#REF!,Assumptions!$A$4:$A$16,0),1)</f>
        <v>#REF!</v>
      </c>
      <c r="Z79" s="63" t="e">
        <f>Z41*$B$18 *INDEX(Z$4:Z$15, MATCH('Capacity Summary'!#REF!,Assumptions!$A$4:$A$16,0),1)</f>
        <v>#REF!</v>
      </c>
      <c r="AA79" s="63" t="e">
        <f>AA41*$B$18 *INDEX(AA$4:AA$15, MATCH('Capacity Summary'!#REF!,Assumptions!$A$4:$A$16,0),1)</f>
        <v>#REF!</v>
      </c>
      <c r="AB79" s="63" t="e">
        <f>AB41*$B$18 *INDEX(AB$4:AB$15, MATCH('Capacity Summary'!#REF!,Assumptions!$A$4:$A$16,0),1)</f>
        <v>#REF!</v>
      </c>
      <c r="AC79" s="63" t="e">
        <f>AC41*$B$18 *INDEX(AC$4:AC$15, MATCH('Capacity Summary'!#REF!,Assumptions!$A$4:$A$16,0),1)</f>
        <v>#REF!</v>
      </c>
      <c r="AD79" s="63" t="e">
        <f>AD41*$B$18 *INDEX(AD$4:AD$15, MATCH('Capacity Summary'!#REF!,Assumptions!$A$4:$A$16,0),1)</f>
        <v>#REF!</v>
      </c>
      <c r="AE79" s="118" t="e">
        <f t="shared" si="3"/>
        <v>#REF!</v>
      </c>
    </row>
    <row r="80" spans="1:31" hidden="1" x14ac:dyDescent="0.25">
      <c r="A80" s="59" t="e">
        <f>IF(#REF!="", "",#REF!)</f>
        <v>#REF!</v>
      </c>
      <c r="B80" s="63" t="e">
        <f>B42*$B$18 *INDEX(B$4:B$15, MATCH('Capacity Summary'!#REF!,Assumptions!$A$4:$A$16,0),1)</f>
        <v>#REF!</v>
      </c>
      <c r="C80" s="63" t="e">
        <f>C42*$B$18 *INDEX(C$4:C$15, MATCH('Capacity Summary'!#REF!,Assumptions!$A$4:$A$16,0),1)</f>
        <v>#REF!</v>
      </c>
      <c r="D80" s="63" t="e">
        <f>D42*$B$18 *INDEX(D$4:D$15, MATCH('Capacity Summary'!#REF!,Assumptions!$A$4:$A$16,0),1)</f>
        <v>#REF!</v>
      </c>
      <c r="E80" s="63" t="e">
        <f>E42*$B$18 *INDEX(E$4:E$15, MATCH('Capacity Summary'!#REF!,Assumptions!$A$4:$A$16,0),1)</f>
        <v>#REF!</v>
      </c>
      <c r="F80" s="63" t="e">
        <f>F42*$B$18 *INDEX(F$4:F$15, MATCH('Capacity Summary'!#REF!,Assumptions!$A$4:$A$16,0),1)</f>
        <v>#REF!</v>
      </c>
      <c r="G80" s="63" t="e">
        <f>G42*$B$18 *INDEX(G$4:G$15, MATCH('Capacity Summary'!#REF!,Assumptions!$A$4:$A$16,0),1)</f>
        <v>#REF!</v>
      </c>
      <c r="H80" s="63" t="e">
        <f>H42*$B$18 *INDEX(H$4:H$15, MATCH('Capacity Summary'!#REF!,Assumptions!$A$4:$A$16,0),1)</f>
        <v>#REF!</v>
      </c>
      <c r="I80" s="63" t="e">
        <f>I42*$B$18 *INDEX(I$4:I$15, MATCH('Capacity Summary'!#REF!,Assumptions!$A$4:$A$16,0),1)</f>
        <v>#REF!</v>
      </c>
      <c r="J80" s="63" t="e">
        <f>J42*$B$18 *INDEX(J$4:J$15, MATCH('Capacity Summary'!#REF!,Assumptions!$A$4:$A$16,0),1)</f>
        <v>#REF!</v>
      </c>
      <c r="K80" s="63" t="e">
        <f>K42*$B$18 *INDEX(K$4:K$15, MATCH('Capacity Summary'!#REF!,Assumptions!$A$4:$A$16,0),1)</f>
        <v>#REF!</v>
      </c>
      <c r="L80" s="63" t="e">
        <f>L42*$B$18 *INDEX(L$4:L$15, MATCH('Capacity Summary'!#REF!,Assumptions!$A$4:$A$16,0),1)</f>
        <v>#REF!</v>
      </c>
      <c r="M80" s="63" t="e">
        <f>M42*$B$18 *INDEX(M$4:M$15, MATCH('Capacity Summary'!#REF!,Assumptions!$A$4:$A$16,0),1)</f>
        <v>#REF!</v>
      </c>
      <c r="N80" s="63" t="e">
        <f>N42*$B$18 *INDEX(N$4:N$15, MATCH('Capacity Summary'!#REF!,Assumptions!$A$4:$A$16,0),1)</f>
        <v>#REF!</v>
      </c>
      <c r="O80" s="63" t="e">
        <f>O42*$B$18 *INDEX(O$4:O$15, MATCH('Capacity Summary'!#REF!,Assumptions!$A$4:$A$16,0),1)</f>
        <v>#REF!</v>
      </c>
      <c r="P80" s="63" t="e">
        <f>P42*$B$18 *INDEX(P$4:P$15, MATCH('Capacity Summary'!#REF!,Assumptions!$A$4:$A$16,0),1)</f>
        <v>#REF!</v>
      </c>
      <c r="Q80" s="63" t="e">
        <f>Q42*$B$18 *INDEX(Q$4:Q$15, MATCH('Capacity Summary'!#REF!,Assumptions!$A$4:$A$16,0),1)</f>
        <v>#REF!</v>
      </c>
      <c r="R80" s="63" t="e">
        <f>R42*$B$18 *INDEX(R$4:R$15, MATCH('Capacity Summary'!#REF!,Assumptions!$A$4:$A$16,0),1)</f>
        <v>#REF!</v>
      </c>
      <c r="S80" s="63" t="e">
        <f>S42*$B$18 *INDEX(S$4:S$15, MATCH('Capacity Summary'!#REF!,Assumptions!$A$4:$A$16,0),1)</f>
        <v>#REF!</v>
      </c>
      <c r="T80" s="63" t="e">
        <f>T42*$B$18 *INDEX(T$4:T$15, MATCH('Capacity Summary'!#REF!,Assumptions!$A$4:$A$16,0),1)</f>
        <v>#REF!</v>
      </c>
      <c r="U80" s="63" t="e">
        <f>U42*$B$18 *INDEX(U$4:U$15, MATCH('Capacity Summary'!#REF!,Assumptions!$A$4:$A$16,0),1)</f>
        <v>#REF!</v>
      </c>
      <c r="V80" s="63" t="e">
        <f>V42*$B$18 *INDEX(V$4:V$15, MATCH('Capacity Summary'!#REF!,Assumptions!$A$4:$A$16,0),1)</f>
        <v>#REF!</v>
      </c>
      <c r="W80" s="63" t="e">
        <f>W42*$B$18 *INDEX(W$4:W$15, MATCH('Capacity Summary'!#REF!,Assumptions!$A$4:$A$16,0),1)</f>
        <v>#REF!</v>
      </c>
      <c r="X80" s="63" t="e">
        <f>X42*$B$18 *INDEX(X$4:X$15, MATCH('Capacity Summary'!#REF!,Assumptions!$A$4:$A$16,0),1)</f>
        <v>#REF!</v>
      </c>
      <c r="Y80" s="63" t="e">
        <f>Y42*$B$18 *INDEX(Y$4:Y$15, MATCH('Capacity Summary'!#REF!,Assumptions!$A$4:$A$16,0),1)</f>
        <v>#REF!</v>
      </c>
      <c r="Z80" s="63" t="e">
        <f>Z42*$B$18 *INDEX(Z$4:Z$15, MATCH('Capacity Summary'!#REF!,Assumptions!$A$4:$A$16,0),1)</f>
        <v>#REF!</v>
      </c>
      <c r="AA80" s="63" t="e">
        <f>AA42*$B$18 *INDEX(AA$4:AA$15, MATCH('Capacity Summary'!#REF!,Assumptions!$A$4:$A$16,0),1)</f>
        <v>#REF!</v>
      </c>
      <c r="AB80" s="63" t="e">
        <f>AB42*$B$18 *INDEX(AB$4:AB$15, MATCH('Capacity Summary'!#REF!,Assumptions!$A$4:$A$16,0),1)</f>
        <v>#REF!</v>
      </c>
      <c r="AC80" s="63" t="e">
        <f>AC42*$B$18 *INDEX(AC$4:AC$15, MATCH('Capacity Summary'!#REF!,Assumptions!$A$4:$A$16,0),1)</f>
        <v>#REF!</v>
      </c>
      <c r="AD80" s="63" t="e">
        <f>AD42*$B$18 *INDEX(AD$4:AD$15, MATCH('Capacity Summary'!#REF!,Assumptions!$A$4:$A$16,0),1)</f>
        <v>#REF!</v>
      </c>
      <c r="AE80" s="118" t="e">
        <f t="shared" si="3"/>
        <v>#REF!</v>
      </c>
    </row>
    <row r="81" spans="1:31" hidden="1" x14ac:dyDescent="0.25">
      <c r="A81" s="59" t="e">
        <f>IF(#REF!="", "",#REF!)</f>
        <v>#REF!</v>
      </c>
      <c r="B81" s="63" t="e">
        <f>B43*$B$18 *INDEX(B$4:B$15, MATCH('Capacity Summary'!#REF!,Assumptions!$A$4:$A$16,0),1)</f>
        <v>#REF!</v>
      </c>
      <c r="C81" s="63" t="e">
        <f>C43*$B$18 *INDEX(C$4:C$15, MATCH('Capacity Summary'!#REF!,Assumptions!$A$4:$A$16,0),1)</f>
        <v>#REF!</v>
      </c>
      <c r="D81" s="63" t="e">
        <f>D43*$B$18 *INDEX(D$4:D$15, MATCH('Capacity Summary'!#REF!,Assumptions!$A$4:$A$16,0),1)</f>
        <v>#REF!</v>
      </c>
      <c r="E81" s="63" t="e">
        <f>E43*$B$18 *INDEX(E$4:E$15, MATCH('Capacity Summary'!#REF!,Assumptions!$A$4:$A$16,0),1)</f>
        <v>#REF!</v>
      </c>
      <c r="F81" s="63" t="e">
        <f>F43*$B$18 *INDEX(F$4:F$15, MATCH('Capacity Summary'!#REF!,Assumptions!$A$4:$A$16,0),1)</f>
        <v>#REF!</v>
      </c>
      <c r="G81" s="63" t="e">
        <f>G43*$B$18 *INDEX(G$4:G$15, MATCH('Capacity Summary'!#REF!,Assumptions!$A$4:$A$16,0),1)</f>
        <v>#REF!</v>
      </c>
      <c r="H81" s="63" t="e">
        <f>H43*$B$18 *INDEX(H$4:H$15, MATCH('Capacity Summary'!#REF!,Assumptions!$A$4:$A$16,0),1)</f>
        <v>#REF!</v>
      </c>
      <c r="I81" s="63" t="e">
        <f>I43*$B$18 *INDEX(I$4:I$15, MATCH('Capacity Summary'!#REF!,Assumptions!$A$4:$A$16,0),1)</f>
        <v>#REF!</v>
      </c>
      <c r="J81" s="63" t="e">
        <f>J43*$B$18 *INDEX(J$4:J$15, MATCH('Capacity Summary'!#REF!,Assumptions!$A$4:$A$16,0),1)</f>
        <v>#REF!</v>
      </c>
      <c r="K81" s="63" t="e">
        <f>K43*$B$18 *INDEX(K$4:K$15, MATCH('Capacity Summary'!#REF!,Assumptions!$A$4:$A$16,0),1)</f>
        <v>#REF!</v>
      </c>
      <c r="L81" s="63" t="e">
        <f>L43*$B$18 *INDEX(L$4:L$15, MATCH('Capacity Summary'!#REF!,Assumptions!$A$4:$A$16,0),1)</f>
        <v>#REF!</v>
      </c>
      <c r="M81" s="63" t="e">
        <f>M43*$B$18 *INDEX(M$4:M$15, MATCH('Capacity Summary'!#REF!,Assumptions!$A$4:$A$16,0),1)</f>
        <v>#REF!</v>
      </c>
      <c r="N81" s="63" t="e">
        <f>N43*$B$18 *INDEX(N$4:N$15, MATCH('Capacity Summary'!#REF!,Assumptions!$A$4:$A$16,0),1)</f>
        <v>#REF!</v>
      </c>
      <c r="O81" s="63" t="e">
        <f>O43*$B$18 *INDEX(O$4:O$15, MATCH('Capacity Summary'!#REF!,Assumptions!$A$4:$A$16,0),1)</f>
        <v>#REF!</v>
      </c>
      <c r="P81" s="63" t="e">
        <f>P43*$B$18 *INDEX(P$4:P$15, MATCH('Capacity Summary'!#REF!,Assumptions!$A$4:$A$16,0),1)</f>
        <v>#REF!</v>
      </c>
      <c r="Q81" s="63" t="e">
        <f>Q43*$B$18 *INDEX(Q$4:Q$15, MATCH('Capacity Summary'!#REF!,Assumptions!$A$4:$A$16,0),1)</f>
        <v>#REF!</v>
      </c>
      <c r="R81" s="63" t="e">
        <f>R43*$B$18 *INDEX(R$4:R$15, MATCH('Capacity Summary'!#REF!,Assumptions!$A$4:$A$16,0),1)</f>
        <v>#REF!</v>
      </c>
      <c r="S81" s="63" t="e">
        <f>S43*$B$18 *INDEX(S$4:S$15, MATCH('Capacity Summary'!#REF!,Assumptions!$A$4:$A$16,0),1)</f>
        <v>#REF!</v>
      </c>
      <c r="T81" s="63" t="e">
        <f>T43*$B$18 *INDEX(T$4:T$15, MATCH('Capacity Summary'!#REF!,Assumptions!$A$4:$A$16,0),1)</f>
        <v>#REF!</v>
      </c>
      <c r="U81" s="63" t="e">
        <f>U43*$B$18 *INDEX(U$4:U$15, MATCH('Capacity Summary'!#REF!,Assumptions!$A$4:$A$16,0),1)</f>
        <v>#REF!</v>
      </c>
      <c r="V81" s="63" t="e">
        <f>V43*$B$18 *INDEX(V$4:V$15, MATCH('Capacity Summary'!#REF!,Assumptions!$A$4:$A$16,0),1)</f>
        <v>#REF!</v>
      </c>
      <c r="W81" s="63" t="e">
        <f>W43*$B$18 *INDEX(W$4:W$15, MATCH('Capacity Summary'!#REF!,Assumptions!$A$4:$A$16,0),1)</f>
        <v>#REF!</v>
      </c>
      <c r="X81" s="63" t="e">
        <f>X43*$B$18 *INDEX(X$4:X$15, MATCH('Capacity Summary'!#REF!,Assumptions!$A$4:$A$16,0),1)</f>
        <v>#REF!</v>
      </c>
      <c r="Y81" s="63" t="e">
        <f>Y43*$B$18 *INDEX(Y$4:Y$15, MATCH('Capacity Summary'!#REF!,Assumptions!$A$4:$A$16,0),1)</f>
        <v>#REF!</v>
      </c>
      <c r="Z81" s="63" t="e">
        <f>Z43*$B$18 *INDEX(Z$4:Z$15, MATCH('Capacity Summary'!#REF!,Assumptions!$A$4:$A$16,0),1)</f>
        <v>#REF!</v>
      </c>
      <c r="AA81" s="63" t="e">
        <f>AA43*$B$18 *INDEX(AA$4:AA$15, MATCH('Capacity Summary'!#REF!,Assumptions!$A$4:$A$16,0),1)</f>
        <v>#REF!</v>
      </c>
      <c r="AB81" s="63" t="e">
        <f>AB43*$B$18 *INDEX(AB$4:AB$15, MATCH('Capacity Summary'!#REF!,Assumptions!$A$4:$A$16,0),1)</f>
        <v>#REF!</v>
      </c>
      <c r="AC81" s="63" t="e">
        <f>AC43*$B$18 *INDEX(AC$4:AC$15, MATCH('Capacity Summary'!#REF!,Assumptions!$A$4:$A$16,0),1)</f>
        <v>#REF!</v>
      </c>
      <c r="AD81" s="63" t="e">
        <f>AD43*$B$18 *INDEX(AD$4:AD$15, MATCH('Capacity Summary'!#REF!,Assumptions!$A$4:$A$16,0),1)</f>
        <v>#REF!</v>
      </c>
      <c r="AE81" s="118" t="e">
        <f t="shared" si="3"/>
        <v>#REF!</v>
      </c>
    </row>
    <row r="82" spans="1:31" hidden="1" x14ac:dyDescent="0.25">
      <c r="A82" s="59" t="e">
        <f>IF(#REF!="", "",#REF!)</f>
        <v>#REF!</v>
      </c>
      <c r="B82" s="63" t="e">
        <f>B44*$B$18 *INDEX(B$4:B$15, MATCH('Capacity Summary'!#REF!,Assumptions!$A$4:$A$16,0),1)</f>
        <v>#REF!</v>
      </c>
      <c r="C82" s="63" t="e">
        <f>C44*$B$18 *INDEX(C$4:C$15, MATCH('Capacity Summary'!#REF!,Assumptions!$A$4:$A$16,0),1)</f>
        <v>#REF!</v>
      </c>
      <c r="D82" s="63" t="e">
        <f>D44*$B$18 *INDEX(D$4:D$15, MATCH('Capacity Summary'!#REF!,Assumptions!$A$4:$A$16,0),1)</f>
        <v>#REF!</v>
      </c>
      <c r="E82" s="63" t="e">
        <f>E44*$B$18 *INDEX(E$4:E$15, MATCH('Capacity Summary'!#REF!,Assumptions!$A$4:$A$16,0),1)</f>
        <v>#REF!</v>
      </c>
      <c r="F82" s="63" t="e">
        <f>F44*$B$18 *INDEX(F$4:F$15, MATCH('Capacity Summary'!#REF!,Assumptions!$A$4:$A$16,0),1)</f>
        <v>#REF!</v>
      </c>
      <c r="G82" s="63" t="e">
        <f>G44*$B$18 *INDEX(G$4:G$15, MATCH('Capacity Summary'!#REF!,Assumptions!$A$4:$A$16,0),1)</f>
        <v>#REF!</v>
      </c>
      <c r="H82" s="63" t="e">
        <f>H44*$B$18 *INDEX(H$4:H$15, MATCH('Capacity Summary'!#REF!,Assumptions!$A$4:$A$16,0),1)</f>
        <v>#REF!</v>
      </c>
      <c r="I82" s="63" t="e">
        <f>I44*$B$18 *INDEX(I$4:I$15, MATCH('Capacity Summary'!#REF!,Assumptions!$A$4:$A$16,0),1)</f>
        <v>#REF!</v>
      </c>
      <c r="J82" s="63" t="e">
        <f>J44*$B$18 *INDEX(J$4:J$15, MATCH('Capacity Summary'!#REF!,Assumptions!$A$4:$A$16,0),1)</f>
        <v>#REF!</v>
      </c>
      <c r="K82" s="63" t="e">
        <f>K44*$B$18 *INDEX(K$4:K$15, MATCH('Capacity Summary'!#REF!,Assumptions!$A$4:$A$16,0),1)</f>
        <v>#REF!</v>
      </c>
      <c r="L82" s="63" t="e">
        <f>L44*$B$18 *INDEX(L$4:L$15, MATCH('Capacity Summary'!#REF!,Assumptions!$A$4:$A$16,0),1)</f>
        <v>#REF!</v>
      </c>
      <c r="M82" s="63" t="e">
        <f>M44*$B$18 *INDEX(M$4:M$15, MATCH('Capacity Summary'!#REF!,Assumptions!$A$4:$A$16,0),1)</f>
        <v>#REF!</v>
      </c>
      <c r="N82" s="63" t="e">
        <f>N44*$B$18 *INDEX(N$4:N$15, MATCH('Capacity Summary'!#REF!,Assumptions!$A$4:$A$16,0),1)</f>
        <v>#REF!</v>
      </c>
      <c r="O82" s="63" t="e">
        <f>O44*$B$18 *INDEX(O$4:O$15, MATCH('Capacity Summary'!#REF!,Assumptions!$A$4:$A$16,0),1)</f>
        <v>#REF!</v>
      </c>
      <c r="P82" s="63" t="e">
        <f>P44*$B$18 *INDEX(P$4:P$15, MATCH('Capacity Summary'!#REF!,Assumptions!$A$4:$A$16,0),1)</f>
        <v>#REF!</v>
      </c>
      <c r="Q82" s="63" t="e">
        <f>Q44*$B$18 *INDEX(Q$4:Q$15, MATCH('Capacity Summary'!#REF!,Assumptions!$A$4:$A$16,0),1)</f>
        <v>#REF!</v>
      </c>
      <c r="R82" s="63" t="e">
        <f>R44*$B$18 *INDEX(R$4:R$15, MATCH('Capacity Summary'!#REF!,Assumptions!$A$4:$A$16,0),1)</f>
        <v>#REF!</v>
      </c>
      <c r="S82" s="63" t="e">
        <f>S44*$B$18 *INDEX(S$4:S$15, MATCH('Capacity Summary'!#REF!,Assumptions!$A$4:$A$16,0),1)</f>
        <v>#REF!</v>
      </c>
      <c r="T82" s="63" t="e">
        <f>T44*$B$18 *INDEX(T$4:T$15, MATCH('Capacity Summary'!#REF!,Assumptions!$A$4:$A$16,0),1)</f>
        <v>#REF!</v>
      </c>
      <c r="U82" s="63" t="e">
        <f>U44*$B$18 *INDEX(U$4:U$15, MATCH('Capacity Summary'!#REF!,Assumptions!$A$4:$A$16,0),1)</f>
        <v>#REF!</v>
      </c>
      <c r="V82" s="63" t="e">
        <f>V44*$B$18 *INDEX(V$4:V$15, MATCH('Capacity Summary'!#REF!,Assumptions!$A$4:$A$16,0),1)</f>
        <v>#REF!</v>
      </c>
      <c r="W82" s="63" t="e">
        <f>W44*$B$18 *INDEX(W$4:W$15, MATCH('Capacity Summary'!#REF!,Assumptions!$A$4:$A$16,0),1)</f>
        <v>#REF!</v>
      </c>
      <c r="X82" s="63" t="e">
        <f>X44*$B$18 *INDEX(X$4:X$15, MATCH('Capacity Summary'!#REF!,Assumptions!$A$4:$A$16,0),1)</f>
        <v>#REF!</v>
      </c>
      <c r="Y82" s="63" t="e">
        <f>Y44*$B$18 *INDEX(Y$4:Y$15, MATCH('Capacity Summary'!#REF!,Assumptions!$A$4:$A$16,0),1)</f>
        <v>#REF!</v>
      </c>
      <c r="Z82" s="63" t="e">
        <f>Z44*$B$18 *INDEX(Z$4:Z$15, MATCH('Capacity Summary'!#REF!,Assumptions!$A$4:$A$16,0),1)</f>
        <v>#REF!</v>
      </c>
      <c r="AA82" s="63" t="e">
        <f>AA44*$B$18 *INDEX(AA$4:AA$15, MATCH('Capacity Summary'!#REF!,Assumptions!$A$4:$A$16,0),1)</f>
        <v>#REF!</v>
      </c>
      <c r="AB82" s="63" t="e">
        <f>AB44*$B$18 *INDEX(AB$4:AB$15, MATCH('Capacity Summary'!#REF!,Assumptions!$A$4:$A$16,0),1)</f>
        <v>#REF!</v>
      </c>
      <c r="AC82" s="63" t="e">
        <f>AC44*$B$18 *INDEX(AC$4:AC$15, MATCH('Capacity Summary'!#REF!,Assumptions!$A$4:$A$16,0),1)</f>
        <v>#REF!</v>
      </c>
      <c r="AD82" s="63" t="e">
        <f>AD44*$B$18 *INDEX(AD$4:AD$15, MATCH('Capacity Summary'!#REF!,Assumptions!$A$4:$A$16,0),1)</f>
        <v>#REF!</v>
      </c>
      <c r="AE82" s="118" t="e">
        <f t="shared" si="3"/>
        <v>#REF!</v>
      </c>
    </row>
    <row r="83" spans="1:31" hidden="1" x14ac:dyDescent="0.25">
      <c r="A83" s="59" t="e">
        <f>IF(#REF!="", "",#REF!)</f>
        <v>#REF!</v>
      </c>
      <c r="B83" s="63" t="e">
        <f>B45*$B$18 *INDEX(B$4:B$15, MATCH('Capacity Summary'!#REF!,Assumptions!$A$4:$A$16,0),1)</f>
        <v>#REF!</v>
      </c>
      <c r="C83" s="63" t="e">
        <f>C45*$B$18 *INDEX(C$4:C$15, MATCH('Capacity Summary'!#REF!,Assumptions!$A$4:$A$16,0),1)</f>
        <v>#REF!</v>
      </c>
      <c r="D83" s="63" t="e">
        <f>D45*$B$18 *INDEX(D$4:D$15, MATCH('Capacity Summary'!#REF!,Assumptions!$A$4:$A$16,0),1)</f>
        <v>#REF!</v>
      </c>
      <c r="E83" s="63" t="e">
        <f>E45*$B$18 *INDEX(E$4:E$15, MATCH('Capacity Summary'!#REF!,Assumptions!$A$4:$A$16,0),1)</f>
        <v>#REF!</v>
      </c>
      <c r="F83" s="63" t="e">
        <f>F45*$B$18 *INDEX(F$4:F$15, MATCH('Capacity Summary'!#REF!,Assumptions!$A$4:$A$16,0),1)</f>
        <v>#REF!</v>
      </c>
      <c r="G83" s="63" t="e">
        <f>G45*$B$18 *INDEX(G$4:G$15, MATCH('Capacity Summary'!#REF!,Assumptions!$A$4:$A$16,0),1)</f>
        <v>#REF!</v>
      </c>
      <c r="H83" s="63" t="e">
        <f>H45*$B$18 *INDEX(H$4:H$15, MATCH('Capacity Summary'!#REF!,Assumptions!$A$4:$A$16,0),1)</f>
        <v>#REF!</v>
      </c>
      <c r="I83" s="63" t="e">
        <f>I45*$B$18 *INDEX(I$4:I$15, MATCH('Capacity Summary'!#REF!,Assumptions!$A$4:$A$16,0),1)</f>
        <v>#REF!</v>
      </c>
      <c r="J83" s="63" t="e">
        <f>J45*$B$18 *INDEX(J$4:J$15, MATCH('Capacity Summary'!#REF!,Assumptions!$A$4:$A$16,0),1)</f>
        <v>#REF!</v>
      </c>
      <c r="K83" s="63" t="e">
        <f>K45*$B$18 *INDEX(K$4:K$15, MATCH('Capacity Summary'!#REF!,Assumptions!$A$4:$A$16,0),1)</f>
        <v>#REF!</v>
      </c>
      <c r="L83" s="63" t="e">
        <f>L45*$B$18 *INDEX(L$4:L$15, MATCH('Capacity Summary'!#REF!,Assumptions!$A$4:$A$16,0),1)</f>
        <v>#REF!</v>
      </c>
      <c r="M83" s="63" t="e">
        <f>M45*$B$18 *INDEX(M$4:M$15, MATCH('Capacity Summary'!#REF!,Assumptions!$A$4:$A$16,0),1)</f>
        <v>#REF!</v>
      </c>
      <c r="N83" s="63" t="e">
        <f>N45*$B$18 *INDEX(N$4:N$15, MATCH('Capacity Summary'!#REF!,Assumptions!$A$4:$A$16,0),1)</f>
        <v>#REF!</v>
      </c>
      <c r="O83" s="63" t="e">
        <f>O45*$B$18 *INDEX(O$4:O$15, MATCH('Capacity Summary'!#REF!,Assumptions!$A$4:$A$16,0),1)</f>
        <v>#REF!</v>
      </c>
      <c r="P83" s="63" t="e">
        <f>P45*$B$18 *INDEX(P$4:P$15, MATCH('Capacity Summary'!#REF!,Assumptions!$A$4:$A$16,0),1)</f>
        <v>#REF!</v>
      </c>
      <c r="Q83" s="63" t="e">
        <f>Q45*$B$18 *INDEX(Q$4:Q$15, MATCH('Capacity Summary'!#REF!,Assumptions!$A$4:$A$16,0),1)</f>
        <v>#REF!</v>
      </c>
      <c r="R83" s="63" t="e">
        <f>R45*$B$18 *INDEX(R$4:R$15, MATCH('Capacity Summary'!#REF!,Assumptions!$A$4:$A$16,0),1)</f>
        <v>#REF!</v>
      </c>
      <c r="S83" s="63" t="e">
        <f>S45*$B$18 *INDEX(S$4:S$15, MATCH('Capacity Summary'!#REF!,Assumptions!$A$4:$A$16,0),1)</f>
        <v>#REF!</v>
      </c>
      <c r="T83" s="63" t="e">
        <f>T45*$B$18 *INDEX(T$4:T$15, MATCH('Capacity Summary'!#REF!,Assumptions!$A$4:$A$16,0),1)</f>
        <v>#REF!</v>
      </c>
      <c r="U83" s="63" t="e">
        <f>U45*$B$18 *INDEX(U$4:U$15, MATCH('Capacity Summary'!#REF!,Assumptions!$A$4:$A$16,0),1)</f>
        <v>#REF!</v>
      </c>
      <c r="V83" s="63" t="e">
        <f>V45*$B$18 *INDEX(V$4:V$15, MATCH('Capacity Summary'!#REF!,Assumptions!$A$4:$A$16,0),1)</f>
        <v>#REF!</v>
      </c>
      <c r="W83" s="63" t="e">
        <f>W45*$B$18 *INDEX(W$4:W$15, MATCH('Capacity Summary'!#REF!,Assumptions!$A$4:$A$16,0),1)</f>
        <v>#REF!</v>
      </c>
      <c r="X83" s="63" t="e">
        <f>X45*$B$18 *INDEX(X$4:X$15, MATCH('Capacity Summary'!#REF!,Assumptions!$A$4:$A$16,0),1)</f>
        <v>#REF!</v>
      </c>
      <c r="Y83" s="63" t="e">
        <f>Y45*$B$18 *INDEX(Y$4:Y$15, MATCH('Capacity Summary'!#REF!,Assumptions!$A$4:$A$16,0),1)</f>
        <v>#REF!</v>
      </c>
      <c r="Z83" s="63" t="e">
        <f>Z45*$B$18 *INDEX(Z$4:Z$15, MATCH('Capacity Summary'!#REF!,Assumptions!$A$4:$A$16,0),1)</f>
        <v>#REF!</v>
      </c>
      <c r="AA83" s="63" t="e">
        <f>AA45*$B$18 *INDEX(AA$4:AA$15, MATCH('Capacity Summary'!#REF!,Assumptions!$A$4:$A$16,0),1)</f>
        <v>#REF!</v>
      </c>
      <c r="AB83" s="63" t="e">
        <f>AB45*$B$18 *INDEX(AB$4:AB$15, MATCH('Capacity Summary'!#REF!,Assumptions!$A$4:$A$16,0),1)</f>
        <v>#REF!</v>
      </c>
      <c r="AC83" s="63" t="e">
        <f>AC45*$B$18 *INDEX(AC$4:AC$15, MATCH('Capacity Summary'!#REF!,Assumptions!$A$4:$A$16,0),1)</f>
        <v>#REF!</v>
      </c>
      <c r="AD83" s="63" t="e">
        <f>AD45*$B$18 *INDEX(AD$4:AD$15, MATCH('Capacity Summary'!#REF!,Assumptions!$A$4:$A$16,0),1)</f>
        <v>#REF!</v>
      </c>
      <c r="AE83" s="118" t="e">
        <f t="shared" si="3"/>
        <v>#REF!</v>
      </c>
    </row>
    <row r="84" spans="1:31" hidden="1" x14ac:dyDescent="0.25">
      <c r="A84" s="59" t="e">
        <f>IF(#REF!="", "",#REF!)</f>
        <v>#REF!</v>
      </c>
      <c r="B84" s="63" t="e">
        <f>B46*$B$18 *INDEX(B$4:B$15, MATCH('Capacity Summary'!#REF!,Assumptions!$A$4:$A$16,0),1)</f>
        <v>#REF!</v>
      </c>
      <c r="C84" s="63" t="e">
        <f>C46*$B$18 *INDEX(C$4:C$15, MATCH('Capacity Summary'!#REF!,Assumptions!$A$4:$A$16,0),1)</f>
        <v>#REF!</v>
      </c>
      <c r="D84" s="63" t="e">
        <f>D46*$B$18 *INDEX(D$4:D$15, MATCH('Capacity Summary'!#REF!,Assumptions!$A$4:$A$16,0),1)</f>
        <v>#REF!</v>
      </c>
      <c r="E84" s="63" t="e">
        <f>E46*$B$18 *INDEX(E$4:E$15, MATCH('Capacity Summary'!#REF!,Assumptions!$A$4:$A$16,0),1)</f>
        <v>#REF!</v>
      </c>
      <c r="F84" s="63" t="e">
        <f>F46*$B$18 *INDEX(F$4:F$15, MATCH('Capacity Summary'!#REF!,Assumptions!$A$4:$A$16,0),1)</f>
        <v>#REF!</v>
      </c>
      <c r="G84" s="63" t="e">
        <f>G46*$B$18 *INDEX(G$4:G$15, MATCH('Capacity Summary'!#REF!,Assumptions!$A$4:$A$16,0),1)</f>
        <v>#REF!</v>
      </c>
      <c r="H84" s="63" t="e">
        <f>H46*$B$18 *INDEX(H$4:H$15, MATCH('Capacity Summary'!#REF!,Assumptions!$A$4:$A$16,0),1)</f>
        <v>#REF!</v>
      </c>
      <c r="I84" s="63" t="e">
        <f>I46*$B$18 *INDEX(I$4:I$15, MATCH('Capacity Summary'!#REF!,Assumptions!$A$4:$A$16,0),1)</f>
        <v>#REF!</v>
      </c>
      <c r="J84" s="63" t="e">
        <f>J46*$B$18 *INDEX(J$4:J$15, MATCH('Capacity Summary'!#REF!,Assumptions!$A$4:$A$16,0),1)</f>
        <v>#REF!</v>
      </c>
      <c r="K84" s="63" t="e">
        <f>K46*$B$18 *INDEX(K$4:K$15, MATCH('Capacity Summary'!#REF!,Assumptions!$A$4:$A$16,0),1)</f>
        <v>#REF!</v>
      </c>
      <c r="L84" s="63" t="e">
        <f>L46*$B$18 *INDEX(L$4:L$15, MATCH('Capacity Summary'!#REF!,Assumptions!$A$4:$A$16,0),1)</f>
        <v>#REF!</v>
      </c>
      <c r="M84" s="63" t="e">
        <f>M46*$B$18 *INDEX(M$4:M$15, MATCH('Capacity Summary'!#REF!,Assumptions!$A$4:$A$16,0),1)</f>
        <v>#REF!</v>
      </c>
      <c r="N84" s="63" t="e">
        <f>N46*$B$18 *INDEX(N$4:N$15, MATCH('Capacity Summary'!#REF!,Assumptions!$A$4:$A$16,0),1)</f>
        <v>#REF!</v>
      </c>
      <c r="O84" s="63" t="e">
        <f>O46*$B$18 *INDEX(O$4:O$15, MATCH('Capacity Summary'!#REF!,Assumptions!$A$4:$A$16,0),1)</f>
        <v>#REF!</v>
      </c>
      <c r="P84" s="63" t="e">
        <f>P46*$B$18 *INDEX(P$4:P$15, MATCH('Capacity Summary'!#REF!,Assumptions!$A$4:$A$16,0),1)</f>
        <v>#REF!</v>
      </c>
      <c r="Q84" s="63" t="e">
        <f>Q46*$B$18 *INDEX(Q$4:Q$15, MATCH('Capacity Summary'!#REF!,Assumptions!$A$4:$A$16,0),1)</f>
        <v>#REF!</v>
      </c>
      <c r="R84" s="63" t="e">
        <f>R46*$B$18 *INDEX(R$4:R$15, MATCH('Capacity Summary'!#REF!,Assumptions!$A$4:$A$16,0),1)</f>
        <v>#REF!</v>
      </c>
      <c r="S84" s="63" t="e">
        <f>S46*$B$18 *INDEX(S$4:S$15, MATCH('Capacity Summary'!#REF!,Assumptions!$A$4:$A$16,0),1)</f>
        <v>#REF!</v>
      </c>
      <c r="T84" s="63" t="e">
        <f>T46*$B$18 *INDEX(T$4:T$15, MATCH('Capacity Summary'!#REF!,Assumptions!$A$4:$A$16,0),1)</f>
        <v>#REF!</v>
      </c>
      <c r="U84" s="63" t="e">
        <f>U46*$B$18 *INDEX(U$4:U$15, MATCH('Capacity Summary'!#REF!,Assumptions!$A$4:$A$16,0),1)</f>
        <v>#REF!</v>
      </c>
      <c r="V84" s="63" t="e">
        <f>V46*$B$18 *INDEX(V$4:V$15, MATCH('Capacity Summary'!#REF!,Assumptions!$A$4:$A$16,0),1)</f>
        <v>#REF!</v>
      </c>
      <c r="W84" s="63" t="e">
        <f>W46*$B$18 *INDEX(W$4:W$15, MATCH('Capacity Summary'!#REF!,Assumptions!$A$4:$A$16,0),1)</f>
        <v>#REF!</v>
      </c>
      <c r="X84" s="63" t="e">
        <f>X46*$B$18 *INDEX(X$4:X$15, MATCH('Capacity Summary'!#REF!,Assumptions!$A$4:$A$16,0),1)</f>
        <v>#REF!</v>
      </c>
      <c r="Y84" s="63" t="e">
        <f>Y46*$B$18 *INDEX(Y$4:Y$15, MATCH('Capacity Summary'!#REF!,Assumptions!$A$4:$A$16,0),1)</f>
        <v>#REF!</v>
      </c>
      <c r="Z84" s="63" t="e">
        <f>Z46*$B$18 *INDEX(Z$4:Z$15, MATCH('Capacity Summary'!#REF!,Assumptions!$A$4:$A$16,0),1)</f>
        <v>#REF!</v>
      </c>
      <c r="AA84" s="63" t="e">
        <f>AA46*$B$18 *INDEX(AA$4:AA$15, MATCH('Capacity Summary'!#REF!,Assumptions!$A$4:$A$16,0),1)</f>
        <v>#REF!</v>
      </c>
      <c r="AB84" s="63" t="e">
        <f>AB46*$B$18 *INDEX(AB$4:AB$15, MATCH('Capacity Summary'!#REF!,Assumptions!$A$4:$A$16,0),1)</f>
        <v>#REF!</v>
      </c>
      <c r="AC84" s="63" t="e">
        <f>AC46*$B$18 *INDEX(AC$4:AC$15, MATCH('Capacity Summary'!#REF!,Assumptions!$A$4:$A$16,0),1)</f>
        <v>#REF!</v>
      </c>
      <c r="AD84" s="63" t="e">
        <f>AD46*$B$18 *INDEX(AD$4:AD$15, MATCH('Capacity Summary'!#REF!,Assumptions!$A$4:$A$16,0),1)</f>
        <v>#REF!</v>
      </c>
      <c r="AE84" s="118" t="e">
        <f t="shared" si="3"/>
        <v>#REF!</v>
      </c>
    </row>
    <row r="85" spans="1:31" hidden="1" x14ac:dyDescent="0.25">
      <c r="A85" s="59" t="e">
        <f>IF(#REF!="", "",#REF!)</f>
        <v>#REF!</v>
      </c>
      <c r="B85" s="63" t="e">
        <f>B47*$B$18 *INDEX(B$4:B$15, MATCH('Capacity Summary'!#REF!,Assumptions!$A$4:$A$16,0),1)</f>
        <v>#REF!</v>
      </c>
      <c r="C85" s="63" t="e">
        <f>C47*$B$18 *INDEX(C$4:C$15, MATCH('Capacity Summary'!#REF!,Assumptions!$A$4:$A$16,0),1)</f>
        <v>#REF!</v>
      </c>
      <c r="D85" s="63" t="e">
        <f>D47*$B$18 *INDEX(D$4:D$15, MATCH('Capacity Summary'!#REF!,Assumptions!$A$4:$A$16,0),1)</f>
        <v>#REF!</v>
      </c>
      <c r="E85" s="63" t="e">
        <f>E47*$B$18 *INDEX(E$4:E$15, MATCH('Capacity Summary'!#REF!,Assumptions!$A$4:$A$16,0),1)</f>
        <v>#REF!</v>
      </c>
      <c r="F85" s="63" t="e">
        <f>F47*$B$18 *INDEX(F$4:F$15, MATCH('Capacity Summary'!#REF!,Assumptions!$A$4:$A$16,0),1)</f>
        <v>#REF!</v>
      </c>
      <c r="G85" s="63" t="e">
        <f>G47*$B$18 *INDEX(G$4:G$15, MATCH('Capacity Summary'!#REF!,Assumptions!$A$4:$A$16,0),1)</f>
        <v>#REF!</v>
      </c>
      <c r="H85" s="63" t="e">
        <f>H47*$B$18 *INDEX(H$4:H$15, MATCH('Capacity Summary'!#REF!,Assumptions!$A$4:$A$16,0),1)</f>
        <v>#REF!</v>
      </c>
      <c r="I85" s="63" t="e">
        <f>I47*$B$18 *INDEX(I$4:I$15, MATCH('Capacity Summary'!#REF!,Assumptions!$A$4:$A$16,0),1)</f>
        <v>#REF!</v>
      </c>
      <c r="J85" s="63" t="e">
        <f>J47*$B$18 *INDEX(J$4:J$15, MATCH('Capacity Summary'!#REF!,Assumptions!$A$4:$A$16,0),1)</f>
        <v>#REF!</v>
      </c>
      <c r="K85" s="63" t="e">
        <f>K47*$B$18 *INDEX(K$4:K$15, MATCH('Capacity Summary'!#REF!,Assumptions!$A$4:$A$16,0),1)</f>
        <v>#REF!</v>
      </c>
      <c r="L85" s="63" t="e">
        <f>L47*$B$18 *INDEX(L$4:L$15, MATCH('Capacity Summary'!#REF!,Assumptions!$A$4:$A$16,0),1)</f>
        <v>#REF!</v>
      </c>
      <c r="M85" s="63" t="e">
        <f>M47*$B$18 *INDEX(M$4:M$15, MATCH('Capacity Summary'!#REF!,Assumptions!$A$4:$A$16,0),1)</f>
        <v>#REF!</v>
      </c>
      <c r="N85" s="63" t="e">
        <f>N47*$B$18 *INDEX(N$4:N$15, MATCH('Capacity Summary'!#REF!,Assumptions!$A$4:$A$16,0),1)</f>
        <v>#REF!</v>
      </c>
      <c r="O85" s="63" t="e">
        <f>O47*$B$18 *INDEX(O$4:O$15, MATCH('Capacity Summary'!#REF!,Assumptions!$A$4:$A$16,0),1)</f>
        <v>#REF!</v>
      </c>
      <c r="P85" s="63" t="e">
        <f>P47*$B$18 *INDEX(P$4:P$15, MATCH('Capacity Summary'!#REF!,Assumptions!$A$4:$A$16,0),1)</f>
        <v>#REF!</v>
      </c>
      <c r="Q85" s="63" t="e">
        <f>Q47*$B$18 *INDEX(Q$4:Q$15, MATCH('Capacity Summary'!#REF!,Assumptions!$A$4:$A$16,0),1)</f>
        <v>#REF!</v>
      </c>
      <c r="R85" s="63" t="e">
        <f>R47*$B$18 *INDEX(R$4:R$15, MATCH('Capacity Summary'!#REF!,Assumptions!$A$4:$A$16,0),1)</f>
        <v>#REF!</v>
      </c>
      <c r="S85" s="63" t="e">
        <f>S47*$B$18 *INDEX(S$4:S$15, MATCH('Capacity Summary'!#REF!,Assumptions!$A$4:$A$16,0),1)</f>
        <v>#REF!</v>
      </c>
      <c r="T85" s="63" t="e">
        <f>T47*$B$18 *INDEX(T$4:T$15, MATCH('Capacity Summary'!#REF!,Assumptions!$A$4:$A$16,0),1)</f>
        <v>#REF!</v>
      </c>
      <c r="U85" s="63" t="e">
        <f>U47*$B$18 *INDEX(U$4:U$15, MATCH('Capacity Summary'!#REF!,Assumptions!$A$4:$A$16,0),1)</f>
        <v>#REF!</v>
      </c>
      <c r="V85" s="63" t="e">
        <f>V47*$B$18 *INDEX(V$4:V$15, MATCH('Capacity Summary'!#REF!,Assumptions!$A$4:$A$16,0),1)</f>
        <v>#REF!</v>
      </c>
      <c r="W85" s="63" t="e">
        <f>W47*$B$18 *INDEX(W$4:W$15, MATCH('Capacity Summary'!#REF!,Assumptions!$A$4:$A$16,0),1)</f>
        <v>#REF!</v>
      </c>
      <c r="X85" s="63" t="e">
        <f>X47*$B$18 *INDEX(X$4:X$15, MATCH('Capacity Summary'!#REF!,Assumptions!$A$4:$A$16,0),1)</f>
        <v>#REF!</v>
      </c>
      <c r="Y85" s="63" t="e">
        <f>Y47*$B$18 *INDEX(Y$4:Y$15, MATCH('Capacity Summary'!#REF!,Assumptions!$A$4:$A$16,0),1)</f>
        <v>#REF!</v>
      </c>
      <c r="Z85" s="63" t="e">
        <f>Z47*$B$18 *INDEX(Z$4:Z$15, MATCH('Capacity Summary'!#REF!,Assumptions!$A$4:$A$16,0),1)</f>
        <v>#REF!</v>
      </c>
      <c r="AA85" s="63" t="e">
        <f>AA47*$B$18 *INDEX(AA$4:AA$15, MATCH('Capacity Summary'!#REF!,Assumptions!$A$4:$A$16,0),1)</f>
        <v>#REF!</v>
      </c>
      <c r="AB85" s="63" t="e">
        <f>AB47*$B$18 *INDEX(AB$4:AB$15, MATCH('Capacity Summary'!#REF!,Assumptions!$A$4:$A$16,0),1)</f>
        <v>#REF!</v>
      </c>
      <c r="AC85" s="63" t="e">
        <f>AC47*$B$18 *INDEX(AC$4:AC$15, MATCH('Capacity Summary'!#REF!,Assumptions!$A$4:$A$16,0),1)</f>
        <v>#REF!</v>
      </c>
      <c r="AD85" s="63" t="e">
        <f>AD47*$B$18 *INDEX(AD$4:AD$15, MATCH('Capacity Summary'!#REF!,Assumptions!$A$4:$A$16,0),1)</f>
        <v>#REF!</v>
      </c>
      <c r="AE85" s="118" t="e">
        <f t="shared" si="3"/>
        <v>#REF!</v>
      </c>
    </row>
    <row r="86" spans="1:31" hidden="1" x14ac:dyDescent="0.25">
      <c r="A86" s="59" t="e">
        <f>IF(#REF!="", "",#REF!)</f>
        <v>#REF!</v>
      </c>
      <c r="B86" s="63" t="e">
        <f>B48*$B$18 *INDEX(B$4:B$15, MATCH('Capacity Summary'!#REF!,Assumptions!$A$4:$A$16,0),1)</f>
        <v>#REF!</v>
      </c>
      <c r="C86" s="63" t="e">
        <f>C48*$B$18 *INDEX(C$4:C$15, MATCH('Capacity Summary'!#REF!,Assumptions!$A$4:$A$16,0),1)</f>
        <v>#REF!</v>
      </c>
      <c r="D86" s="63" t="e">
        <f>D48*$B$18 *INDEX(D$4:D$15, MATCH('Capacity Summary'!#REF!,Assumptions!$A$4:$A$16,0),1)</f>
        <v>#REF!</v>
      </c>
      <c r="E86" s="63" t="e">
        <f>E48*$B$18 *INDEX(E$4:E$15, MATCH('Capacity Summary'!#REF!,Assumptions!$A$4:$A$16,0),1)</f>
        <v>#REF!</v>
      </c>
      <c r="F86" s="63" t="e">
        <f>F48*$B$18 *INDEX(F$4:F$15, MATCH('Capacity Summary'!#REF!,Assumptions!$A$4:$A$16,0),1)</f>
        <v>#REF!</v>
      </c>
      <c r="G86" s="63" t="e">
        <f>G48*$B$18 *INDEX(G$4:G$15, MATCH('Capacity Summary'!#REF!,Assumptions!$A$4:$A$16,0),1)</f>
        <v>#REF!</v>
      </c>
      <c r="H86" s="63" t="e">
        <f>H48*$B$18 *INDEX(H$4:H$15, MATCH('Capacity Summary'!#REF!,Assumptions!$A$4:$A$16,0),1)</f>
        <v>#REF!</v>
      </c>
      <c r="I86" s="63" t="e">
        <f>I48*$B$18 *INDEX(I$4:I$15, MATCH('Capacity Summary'!#REF!,Assumptions!$A$4:$A$16,0),1)</f>
        <v>#REF!</v>
      </c>
      <c r="J86" s="63" t="e">
        <f>J48*$B$18 *INDEX(J$4:J$15, MATCH('Capacity Summary'!#REF!,Assumptions!$A$4:$A$16,0),1)</f>
        <v>#REF!</v>
      </c>
      <c r="K86" s="63" t="e">
        <f>K48*$B$18 *INDEX(K$4:K$15, MATCH('Capacity Summary'!#REF!,Assumptions!$A$4:$A$16,0),1)</f>
        <v>#REF!</v>
      </c>
      <c r="L86" s="63" t="e">
        <f>L48*$B$18 *INDEX(L$4:L$15, MATCH('Capacity Summary'!#REF!,Assumptions!$A$4:$A$16,0),1)</f>
        <v>#REF!</v>
      </c>
      <c r="M86" s="63" t="e">
        <f>M48*$B$18 *INDEX(M$4:M$15, MATCH('Capacity Summary'!#REF!,Assumptions!$A$4:$A$16,0),1)</f>
        <v>#REF!</v>
      </c>
      <c r="N86" s="63" t="e">
        <f>N48*$B$18 *INDEX(N$4:N$15, MATCH('Capacity Summary'!#REF!,Assumptions!$A$4:$A$16,0),1)</f>
        <v>#REF!</v>
      </c>
      <c r="O86" s="63" t="e">
        <f>O48*$B$18 *INDEX(O$4:O$15, MATCH('Capacity Summary'!#REF!,Assumptions!$A$4:$A$16,0),1)</f>
        <v>#REF!</v>
      </c>
      <c r="P86" s="63" t="e">
        <f>P48*$B$18 *INDEX(P$4:P$15, MATCH('Capacity Summary'!#REF!,Assumptions!$A$4:$A$16,0),1)</f>
        <v>#REF!</v>
      </c>
      <c r="Q86" s="63" t="e">
        <f>Q48*$B$18 *INDEX(Q$4:Q$15, MATCH('Capacity Summary'!#REF!,Assumptions!$A$4:$A$16,0),1)</f>
        <v>#REF!</v>
      </c>
      <c r="R86" s="63" t="e">
        <f>R48*$B$18 *INDEX(R$4:R$15, MATCH('Capacity Summary'!#REF!,Assumptions!$A$4:$A$16,0),1)</f>
        <v>#REF!</v>
      </c>
      <c r="S86" s="63" t="e">
        <f>S48*$B$18 *INDEX(S$4:S$15, MATCH('Capacity Summary'!#REF!,Assumptions!$A$4:$A$16,0),1)</f>
        <v>#REF!</v>
      </c>
      <c r="T86" s="63" t="e">
        <f>T48*$B$18 *INDEX(T$4:T$15, MATCH('Capacity Summary'!#REF!,Assumptions!$A$4:$A$16,0),1)</f>
        <v>#REF!</v>
      </c>
      <c r="U86" s="63" t="e">
        <f>U48*$B$18 *INDEX(U$4:U$15, MATCH('Capacity Summary'!#REF!,Assumptions!$A$4:$A$16,0),1)</f>
        <v>#REF!</v>
      </c>
      <c r="V86" s="63" t="e">
        <f>V48*$B$18 *INDEX(V$4:V$15, MATCH('Capacity Summary'!#REF!,Assumptions!$A$4:$A$16,0),1)</f>
        <v>#REF!</v>
      </c>
      <c r="W86" s="63" t="e">
        <f>W48*$B$18 *INDEX(W$4:W$15, MATCH('Capacity Summary'!#REF!,Assumptions!$A$4:$A$16,0),1)</f>
        <v>#REF!</v>
      </c>
      <c r="X86" s="63" t="e">
        <f>X48*$B$18 *INDEX(X$4:X$15, MATCH('Capacity Summary'!#REF!,Assumptions!$A$4:$A$16,0),1)</f>
        <v>#REF!</v>
      </c>
      <c r="Y86" s="63" t="e">
        <f>Y48*$B$18 *INDEX(Y$4:Y$15, MATCH('Capacity Summary'!#REF!,Assumptions!$A$4:$A$16,0),1)</f>
        <v>#REF!</v>
      </c>
      <c r="Z86" s="63" t="e">
        <f>Z48*$B$18 *INDEX(Z$4:Z$15, MATCH('Capacity Summary'!#REF!,Assumptions!$A$4:$A$16,0),1)</f>
        <v>#REF!</v>
      </c>
      <c r="AA86" s="63" t="e">
        <f>AA48*$B$18 *INDEX(AA$4:AA$15, MATCH('Capacity Summary'!#REF!,Assumptions!$A$4:$A$16,0),1)</f>
        <v>#REF!</v>
      </c>
      <c r="AB86" s="63" t="e">
        <f>AB48*$B$18 *INDEX(AB$4:AB$15, MATCH('Capacity Summary'!#REF!,Assumptions!$A$4:$A$16,0),1)</f>
        <v>#REF!</v>
      </c>
      <c r="AC86" s="63" t="e">
        <f>AC48*$B$18 *INDEX(AC$4:AC$15, MATCH('Capacity Summary'!#REF!,Assumptions!$A$4:$A$16,0),1)</f>
        <v>#REF!</v>
      </c>
      <c r="AD86" s="63" t="e">
        <f>AD48*$B$18 *INDEX(AD$4:AD$15, MATCH('Capacity Summary'!#REF!,Assumptions!$A$4:$A$16,0),1)</f>
        <v>#REF!</v>
      </c>
      <c r="AE86" s="118" t="e">
        <f t="shared" si="3"/>
        <v>#REF!</v>
      </c>
    </row>
    <row r="87" spans="1:31" hidden="1" x14ac:dyDescent="0.25">
      <c r="A87" s="59" t="e">
        <f>IF(#REF!="", "",#REF!)</f>
        <v>#REF!</v>
      </c>
      <c r="B87" s="63" t="e">
        <f>B49*$B$18 *INDEX(B$4:B$15, MATCH('Capacity Summary'!#REF!,Assumptions!$A$4:$A$16,0),1)</f>
        <v>#REF!</v>
      </c>
      <c r="C87" s="63" t="e">
        <f>C49*$B$18 *INDEX(C$4:C$15, MATCH('Capacity Summary'!#REF!,Assumptions!$A$4:$A$16,0),1)</f>
        <v>#REF!</v>
      </c>
      <c r="D87" s="63" t="e">
        <f>D49*$B$18 *INDEX(D$4:D$15, MATCH('Capacity Summary'!#REF!,Assumptions!$A$4:$A$16,0),1)</f>
        <v>#REF!</v>
      </c>
      <c r="E87" s="63" t="e">
        <f>E49*$B$18 *INDEX(E$4:E$15, MATCH('Capacity Summary'!#REF!,Assumptions!$A$4:$A$16,0),1)</f>
        <v>#REF!</v>
      </c>
      <c r="F87" s="63" t="e">
        <f>F49*$B$18 *INDEX(F$4:F$15, MATCH('Capacity Summary'!#REF!,Assumptions!$A$4:$A$16,0),1)</f>
        <v>#REF!</v>
      </c>
      <c r="G87" s="63" t="e">
        <f>G49*$B$18 *INDEX(G$4:G$15, MATCH('Capacity Summary'!#REF!,Assumptions!$A$4:$A$16,0),1)</f>
        <v>#REF!</v>
      </c>
      <c r="H87" s="63" t="e">
        <f>H49*$B$18 *INDEX(H$4:H$15, MATCH('Capacity Summary'!#REF!,Assumptions!$A$4:$A$16,0),1)</f>
        <v>#REF!</v>
      </c>
      <c r="I87" s="63" t="e">
        <f>I49*$B$18 *INDEX(I$4:I$15, MATCH('Capacity Summary'!#REF!,Assumptions!$A$4:$A$16,0),1)</f>
        <v>#REF!</v>
      </c>
      <c r="J87" s="63" t="e">
        <f>J49*$B$18 *INDEX(J$4:J$15, MATCH('Capacity Summary'!#REF!,Assumptions!$A$4:$A$16,0),1)</f>
        <v>#REF!</v>
      </c>
      <c r="K87" s="63" t="e">
        <f>K49*$B$18 *INDEX(K$4:K$15, MATCH('Capacity Summary'!#REF!,Assumptions!$A$4:$A$16,0),1)</f>
        <v>#REF!</v>
      </c>
      <c r="L87" s="63" t="e">
        <f>L49*$B$18 *INDEX(L$4:L$15, MATCH('Capacity Summary'!#REF!,Assumptions!$A$4:$A$16,0),1)</f>
        <v>#REF!</v>
      </c>
      <c r="M87" s="63" t="e">
        <f>M49*$B$18 *INDEX(M$4:M$15, MATCH('Capacity Summary'!#REF!,Assumptions!$A$4:$A$16,0),1)</f>
        <v>#REF!</v>
      </c>
      <c r="N87" s="63" t="e">
        <f>N49*$B$18 *INDEX(N$4:N$15, MATCH('Capacity Summary'!#REF!,Assumptions!$A$4:$A$16,0),1)</f>
        <v>#REF!</v>
      </c>
      <c r="O87" s="63" t="e">
        <f>O49*$B$18 *INDEX(O$4:O$15, MATCH('Capacity Summary'!#REF!,Assumptions!$A$4:$A$16,0),1)</f>
        <v>#REF!</v>
      </c>
      <c r="P87" s="63" t="e">
        <f>P49*$B$18 *INDEX(P$4:P$15, MATCH('Capacity Summary'!#REF!,Assumptions!$A$4:$A$16,0),1)</f>
        <v>#REF!</v>
      </c>
      <c r="Q87" s="63" t="e">
        <f>Q49*$B$18 *INDEX(Q$4:Q$15, MATCH('Capacity Summary'!#REF!,Assumptions!$A$4:$A$16,0),1)</f>
        <v>#REF!</v>
      </c>
      <c r="R87" s="63" t="e">
        <f>R49*$B$18 *INDEX(R$4:R$15, MATCH('Capacity Summary'!#REF!,Assumptions!$A$4:$A$16,0),1)</f>
        <v>#REF!</v>
      </c>
      <c r="S87" s="63" t="e">
        <f>S49*$B$18 *INDEX(S$4:S$15, MATCH('Capacity Summary'!#REF!,Assumptions!$A$4:$A$16,0),1)</f>
        <v>#REF!</v>
      </c>
      <c r="T87" s="63" t="e">
        <f>T49*$B$18 *INDEX(T$4:T$15, MATCH('Capacity Summary'!#REF!,Assumptions!$A$4:$A$16,0),1)</f>
        <v>#REF!</v>
      </c>
      <c r="U87" s="63" t="e">
        <f>U49*$B$18 *INDEX(U$4:U$15, MATCH('Capacity Summary'!#REF!,Assumptions!$A$4:$A$16,0),1)</f>
        <v>#REF!</v>
      </c>
      <c r="V87" s="63" t="e">
        <f>V49*$B$18 *INDEX(V$4:V$15, MATCH('Capacity Summary'!#REF!,Assumptions!$A$4:$A$16,0),1)</f>
        <v>#REF!</v>
      </c>
      <c r="W87" s="63" t="e">
        <f>W49*$B$18 *INDEX(W$4:W$15, MATCH('Capacity Summary'!#REF!,Assumptions!$A$4:$A$16,0),1)</f>
        <v>#REF!</v>
      </c>
      <c r="X87" s="63" t="e">
        <f>X49*$B$18 *INDEX(X$4:X$15, MATCH('Capacity Summary'!#REF!,Assumptions!$A$4:$A$16,0),1)</f>
        <v>#REF!</v>
      </c>
      <c r="Y87" s="63" t="e">
        <f>Y49*$B$18 *INDEX(Y$4:Y$15, MATCH('Capacity Summary'!#REF!,Assumptions!$A$4:$A$16,0),1)</f>
        <v>#REF!</v>
      </c>
      <c r="Z87" s="63" t="e">
        <f>Z49*$B$18 *INDEX(Z$4:Z$15, MATCH('Capacity Summary'!#REF!,Assumptions!$A$4:$A$16,0),1)</f>
        <v>#REF!</v>
      </c>
      <c r="AA87" s="63" t="e">
        <f>AA49*$B$18 *INDEX(AA$4:AA$15, MATCH('Capacity Summary'!#REF!,Assumptions!$A$4:$A$16,0),1)</f>
        <v>#REF!</v>
      </c>
      <c r="AB87" s="63" t="e">
        <f>AB49*$B$18 *INDEX(AB$4:AB$15, MATCH('Capacity Summary'!#REF!,Assumptions!$A$4:$A$16,0),1)</f>
        <v>#REF!</v>
      </c>
      <c r="AC87" s="63" t="e">
        <f>AC49*$B$18 *INDEX(AC$4:AC$15, MATCH('Capacity Summary'!#REF!,Assumptions!$A$4:$A$16,0),1)</f>
        <v>#REF!</v>
      </c>
      <c r="AD87" s="63" t="e">
        <f>AD49*$B$18 *INDEX(AD$4:AD$15, MATCH('Capacity Summary'!#REF!,Assumptions!$A$4:$A$16,0),1)</f>
        <v>#REF!</v>
      </c>
      <c r="AE87" s="118" t="e">
        <f t="shared" si="3"/>
        <v>#REF!</v>
      </c>
    </row>
    <row r="88" spans="1:31" hidden="1" x14ac:dyDescent="0.25">
      <c r="A88" s="59" t="e">
        <f>IF(#REF!="", "",#REF!)</f>
        <v>#REF!</v>
      </c>
      <c r="B88" s="63" t="e">
        <f>B50*$B$18 *INDEX(B$4:B$15, MATCH('Capacity Summary'!#REF!,Assumptions!$A$4:$A$16,0),1)</f>
        <v>#REF!</v>
      </c>
      <c r="C88" s="63" t="e">
        <f>C50*$B$18 *INDEX(C$4:C$15, MATCH('Capacity Summary'!#REF!,Assumptions!$A$4:$A$16,0),1)</f>
        <v>#REF!</v>
      </c>
      <c r="D88" s="63" t="e">
        <f>D50*$B$18 *INDEX(D$4:D$15, MATCH('Capacity Summary'!#REF!,Assumptions!$A$4:$A$16,0),1)</f>
        <v>#REF!</v>
      </c>
      <c r="E88" s="63" t="e">
        <f>E50*$B$18 *INDEX(E$4:E$15, MATCH('Capacity Summary'!#REF!,Assumptions!$A$4:$A$16,0),1)</f>
        <v>#REF!</v>
      </c>
      <c r="F88" s="63" t="e">
        <f>F50*$B$18 *INDEX(F$4:F$15, MATCH('Capacity Summary'!#REF!,Assumptions!$A$4:$A$16,0),1)</f>
        <v>#REF!</v>
      </c>
      <c r="G88" s="63" t="e">
        <f>G50*$B$18 *INDEX(G$4:G$15, MATCH('Capacity Summary'!#REF!,Assumptions!$A$4:$A$16,0),1)</f>
        <v>#REF!</v>
      </c>
      <c r="H88" s="63" t="e">
        <f>H50*$B$18 *INDEX(H$4:H$15, MATCH('Capacity Summary'!#REF!,Assumptions!$A$4:$A$16,0),1)</f>
        <v>#REF!</v>
      </c>
      <c r="I88" s="63" t="e">
        <f>I50*$B$18 *INDEX(I$4:I$15, MATCH('Capacity Summary'!#REF!,Assumptions!$A$4:$A$16,0),1)</f>
        <v>#REF!</v>
      </c>
      <c r="J88" s="63" t="e">
        <f>J50*$B$18 *INDEX(J$4:J$15, MATCH('Capacity Summary'!#REF!,Assumptions!$A$4:$A$16,0),1)</f>
        <v>#REF!</v>
      </c>
      <c r="K88" s="63" t="e">
        <f>K50*$B$18 *INDEX(K$4:K$15, MATCH('Capacity Summary'!#REF!,Assumptions!$A$4:$A$16,0),1)</f>
        <v>#REF!</v>
      </c>
      <c r="L88" s="63" t="e">
        <f>L50*$B$18 *INDEX(L$4:L$15, MATCH('Capacity Summary'!#REF!,Assumptions!$A$4:$A$16,0),1)</f>
        <v>#REF!</v>
      </c>
      <c r="M88" s="63" t="e">
        <f>M50*$B$18 *INDEX(M$4:M$15, MATCH('Capacity Summary'!#REF!,Assumptions!$A$4:$A$16,0),1)</f>
        <v>#REF!</v>
      </c>
      <c r="N88" s="63" t="e">
        <f>N50*$B$18 *INDEX(N$4:N$15, MATCH('Capacity Summary'!#REF!,Assumptions!$A$4:$A$16,0),1)</f>
        <v>#REF!</v>
      </c>
      <c r="O88" s="63" t="e">
        <f>O50*$B$18 *INDEX(O$4:O$15, MATCH('Capacity Summary'!#REF!,Assumptions!$A$4:$A$16,0),1)</f>
        <v>#REF!</v>
      </c>
      <c r="P88" s="63" t="e">
        <f>P50*$B$18 *INDEX(P$4:P$15, MATCH('Capacity Summary'!#REF!,Assumptions!$A$4:$A$16,0),1)</f>
        <v>#REF!</v>
      </c>
      <c r="Q88" s="63" t="e">
        <f>Q50*$B$18 *INDEX(Q$4:Q$15, MATCH('Capacity Summary'!#REF!,Assumptions!$A$4:$A$16,0),1)</f>
        <v>#REF!</v>
      </c>
      <c r="R88" s="63" t="e">
        <f>R50*$B$18 *INDEX(R$4:R$15, MATCH('Capacity Summary'!#REF!,Assumptions!$A$4:$A$16,0),1)</f>
        <v>#REF!</v>
      </c>
      <c r="S88" s="63" t="e">
        <f>S50*$B$18 *INDEX(S$4:S$15, MATCH('Capacity Summary'!#REF!,Assumptions!$A$4:$A$16,0),1)</f>
        <v>#REF!</v>
      </c>
      <c r="T88" s="63" t="e">
        <f>T50*$B$18 *INDEX(T$4:T$15, MATCH('Capacity Summary'!#REF!,Assumptions!$A$4:$A$16,0),1)</f>
        <v>#REF!</v>
      </c>
      <c r="U88" s="63" t="e">
        <f>U50*$B$18 *INDEX(U$4:U$15, MATCH('Capacity Summary'!#REF!,Assumptions!$A$4:$A$16,0),1)</f>
        <v>#REF!</v>
      </c>
      <c r="V88" s="63" t="e">
        <f>V50*$B$18 *INDEX(V$4:V$15, MATCH('Capacity Summary'!#REF!,Assumptions!$A$4:$A$16,0),1)</f>
        <v>#REF!</v>
      </c>
      <c r="W88" s="63" t="e">
        <f>W50*$B$18 *INDEX(W$4:W$15, MATCH('Capacity Summary'!#REF!,Assumptions!$A$4:$A$16,0),1)</f>
        <v>#REF!</v>
      </c>
      <c r="X88" s="63" t="e">
        <f>X50*$B$18 *INDEX(X$4:X$15, MATCH('Capacity Summary'!#REF!,Assumptions!$A$4:$A$16,0),1)</f>
        <v>#REF!</v>
      </c>
      <c r="Y88" s="63" t="e">
        <f>Y50*$B$18 *INDEX(Y$4:Y$15, MATCH('Capacity Summary'!#REF!,Assumptions!$A$4:$A$16,0),1)</f>
        <v>#REF!</v>
      </c>
      <c r="Z88" s="63" t="e">
        <f>Z50*$B$18 *INDEX(Z$4:Z$15, MATCH('Capacity Summary'!#REF!,Assumptions!$A$4:$A$16,0),1)</f>
        <v>#REF!</v>
      </c>
      <c r="AA88" s="63" t="e">
        <f>AA50*$B$18 *INDEX(AA$4:AA$15, MATCH('Capacity Summary'!#REF!,Assumptions!$A$4:$A$16,0),1)</f>
        <v>#REF!</v>
      </c>
      <c r="AB88" s="63" t="e">
        <f>AB50*$B$18 *INDEX(AB$4:AB$15, MATCH('Capacity Summary'!#REF!,Assumptions!$A$4:$A$16,0),1)</f>
        <v>#REF!</v>
      </c>
      <c r="AC88" s="63" t="e">
        <f>AC50*$B$18 *INDEX(AC$4:AC$15, MATCH('Capacity Summary'!#REF!,Assumptions!$A$4:$A$16,0),1)</f>
        <v>#REF!</v>
      </c>
      <c r="AD88" s="63" t="e">
        <f>AD50*$B$18 *INDEX(AD$4:AD$15, MATCH('Capacity Summary'!#REF!,Assumptions!$A$4:$A$16,0),1)</f>
        <v>#REF!</v>
      </c>
      <c r="AE88" s="118" t="e">
        <f t="shared" si="3"/>
        <v>#REF!</v>
      </c>
    </row>
    <row r="89" spans="1:31" hidden="1" x14ac:dyDescent="0.25">
      <c r="A89" s="59" t="e">
        <f>IF(#REF!="", "",#REF!)</f>
        <v>#REF!</v>
      </c>
      <c r="B89" s="63" t="e">
        <f>B51*$B$18 *INDEX(B$4:B$15, MATCH('Capacity Summary'!#REF!,Assumptions!$A$4:$A$16,0),1)</f>
        <v>#REF!</v>
      </c>
      <c r="C89" s="63" t="e">
        <f>C51*$B$18 *INDEX(C$4:C$15, MATCH('Capacity Summary'!#REF!,Assumptions!$A$4:$A$16,0),1)</f>
        <v>#REF!</v>
      </c>
      <c r="D89" s="63" t="e">
        <f>D51*$B$18 *INDEX(D$4:D$15, MATCH('Capacity Summary'!#REF!,Assumptions!$A$4:$A$16,0),1)</f>
        <v>#REF!</v>
      </c>
      <c r="E89" s="63" t="e">
        <f>E51*$B$18 *INDEX(E$4:E$15, MATCH('Capacity Summary'!#REF!,Assumptions!$A$4:$A$16,0),1)</f>
        <v>#REF!</v>
      </c>
      <c r="F89" s="63" t="e">
        <f>F51*$B$18 *INDEX(F$4:F$15, MATCH('Capacity Summary'!#REF!,Assumptions!$A$4:$A$16,0),1)</f>
        <v>#REF!</v>
      </c>
      <c r="G89" s="63" t="e">
        <f>G51*$B$18 *INDEX(G$4:G$15, MATCH('Capacity Summary'!#REF!,Assumptions!$A$4:$A$16,0),1)</f>
        <v>#REF!</v>
      </c>
      <c r="H89" s="63" t="e">
        <f>H51*$B$18 *INDEX(H$4:H$15, MATCH('Capacity Summary'!#REF!,Assumptions!$A$4:$A$16,0),1)</f>
        <v>#REF!</v>
      </c>
      <c r="I89" s="63" t="e">
        <f>I51*$B$18 *INDEX(I$4:I$15, MATCH('Capacity Summary'!#REF!,Assumptions!$A$4:$A$16,0),1)</f>
        <v>#REF!</v>
      </c>
      <c r="J89" s="63" t="e">
        <f>J51*$B$18 *INDEX(J$4:J$15, MATCH('Capacity Summary'!#REF!,Assumptions!$A$4:$A$16,0),1)</f>
        <v>#REF!</v>
      </c>
      <c r="K89" s="63" t="e">
        <f>K51*$B$18 *INDEX(K$4:K$15, MATCH('Capacity Summary'!#REF!,Assumptions!$A$4:$A$16,0),1)</f>
        <v>#REF!</v>
      </c>
      <c r="L89" s="63" t="e">
        <f>L51*$B$18 *INDEX(L$4:L$15, MATCH('Capacity Summary'!#REF!,Assumptions!$A$4:$A$16,0),1)</f>
        <v>#REF!</v>
      </c>
      <c r="M89" s="63" t="e">
        <f>M51*$B$18 *INDEX(M$4:M$15, MATCH('Capacity Summary'!#REF!,Assumptions!$A$4:$A$16,0),1)</f>
        <v>#REF!</v>
      </c>
      <c r="N89" s="63" t="e">
        <f>N51*$B$18 *INDEX(N$4:N$15, MATCH('Capacity Summary'!#REF!,Assumptions!$A$4:$A$16,0),1)</f>
        <v>#REF!</v>
      </c>
      <c r="O89" s="63" t="e">
        <f>O51*$B$18 *INDEX(O$4:O$15, MATCH('Capacity Summary'!#REF!,Assumptions!$A$4:$A$16,0),1)</f>
        <v>#REF!</v>
      </c>
      <c r="P89" s="63" t="e">
        <f>P51*$B$18 *INDEX(P$4:P$15, MATCH('Capacity Summary'!#REF!,Assumptions!$A$4:$A$16,0),1)</f>
        <v>#REF!</v>
      </c>
      <c r="Q89" s="63" t="e">
        <f>Q51*$B$18 *INDEX(Q$4:Q$15, MATCH('Capacity Summary'!#REF!,Assumptions!$A$4:$A$16,0),1)</f>
        <v>#REF!</v>
      </c>
      <c r="R89" s="63" t="e">
        <f>R51*$B$18 *INDEX(R$4:R$15, MATCH('Capacity Summary'!#REF!,Assumptions!$A$4:$A$16,0),1)</f>
        <v>#REF!</v>
      </c>
      <c r="S89" s="63" t="e">
        <f>S51*$B$18 *INDEX(S$4:S$15, MATCH('Capacity Summary'!#REF!,Assumptions!$A$4:$A$16,0),1)</f>
        <v>#REF!</v>
      </c>
      <c r="T89" s="63" t="e">
        <f>T51*$B$18 *INDEX(T$4:T$15, MATCH('Capacity Summary'!#REF!,Assumptions!$A$4:$A$16,0),1)</f>
        <v>#REF!</v>
      </c>
      <c r="U89" s="63" t="e">
        <f>U51*$B$18 *INDEX(U$4:U$15, MATCH('Capacity Summary'!#REF!,Assumptions!$A$4:$A$16,0),1)</f>
        <v>#REF!</v>
      </c>
      <c r="V89" s="63" t="e">
        <f>V51*$B$18 *INDEX(V$4:V$15, MATCH('Capacity Summary'!#REF!,Assumptions!$A$4:$A$16,0),1)</f>
        <v>#REF!</v>
      </c>
      <c r="W89" s="63" t="e">
        <f>W51*$B$18 *INDEX(W$4:W$15, MATCH('Capacity Summary'!#REF!,Assumptions!$A$4:$A$16,0),1)</f>
        <v>#REF!</v>
      </c>
      <c r="X89" s="63" t="e">
        <f>X51*$B$18 *INDEX(X$4:X$15, MATCH('Capacity Summary'!#REF!,Assumptions!$A$4:$A$16,0),1)</f>
        <v>#REF!</v>
      </c>
      <c r="Y89" s="63" t="e">
        <f>Y51*$B$18 *INDEX(Y$4:Y$15, MATCH('Capacity Summary'!#REF!,Assumptions!$A$4:$A$16,0),1)</f>
        <v>#REF!</v>
      </c>
      <c r="Z89" s="63" t="e">
        <f>Z51*$B$18 *INDEX(Z$4:Z$15, MATCH('Capacity Summary'!#REF!,Assumptions!$A$4:$A$16,0),1)</f>
        <v>#REF!</v>
      </c>
      <c r="AA89" s="63" t="e">
        <f>AA51*$B$18 *INDEX(AA$4:AA$15, MATCH('Capacity Summary'!#REF!,Assumptions!$A$4:$A$16,0),1)</f>
        <v>#REF!</v>
      </c>
      <c r="AB89" s="63" t="e">
        <f>AB51*$B$18 *INDEX(AB$4:AB$15, MATCH('Capacity Summary'!#REF!,Assumptions!$A$4:$A$16,0),1)</f>
        <v>#REF!</v>
      </c>
      <c r="AC89" s="63" t="e">
        <f>AC51*$B$18 *INDEX(AC$4:AC$15, MATCH('Capacity Summary'!#REF!,Assumptions!$A$4:$A$16,0),1)</f>
        <v>#REF!</v>
      </c>
      <c r="AD89" s="63" t="e">
        <f>AD51*$B$18 *INDEX(AD$4:AD$15, MATCH('Capacity Summary'!#REF!,Assumptions!$A$4:$A$16,0),1)</f>
        <v>#REF!</v>
      </c>
      <c r="AE89" s="118" t="e">
        <f t="shared" si="3"/>
        <v>#REF!</v>
      </c>
    </row>
    <row r="90" spans="1:31" hidden="1" x14ac:dyDescent="0.25">
      <c r="A90" s="59" t="e">
        <f>IF(#REF!="", "",#REF!)</f>
        <v>#REF!</v>
      </c>
      <c r="B90" s="63" t="e">
        <f>B52*$B$18 *INDEX(B$4:B$15, MATCH('Capacity Summary'!#REF!,Assumptions!$A$4:$A$16,0),1)</f>
        <v>#REF!</v>
      </c>
      <c r="C90" s="63" t="e">
        <f>C52*$B$18 *INDEX(C$4:C$15, MATCH('Capacity Summary'!#REF!,Assumptions!$A$4:$A$16,0),1)</f>
        <v>#REF!</v>
      </c>
      <c r="D90" s="63" t="e">
        <f>D52*$B$18 *INDEX(D$4:D$15, MATCH('Capacity Summary'!#REF!,Assumptions!$A$4:$A$16,0),1)</f>
        <v>#REF!</v>
      </c>
      <c r="E90" s="63" t="e">
        <f>E52*$B$18 *INDEX(E$4:E$15, MATCH('Capacity Summary'!#REF!,Assumptions!$A$4:$A$16,0),1)</f>
        <v>#REF!</v>
      </c>
      <c r="F90" s="63" t="e">
        <f>F52*$B$18 *INDEX(F$4:F$15, MATCH('Capacity Summary'!#REF!,Assumptions!$A$4:$A$16,0),1)</f>
        <v>#REF!</v>
      </c>
      <c r="G90" s="63" t="e">
        <f>G52*$B$18 *INDEX(G$4:G$15, MATCH('Capacity Summary'!#REF!,Assumptions!$A$4:$A$16,0),1)</f>
        <v>#REF!</v>
      </c>
      <c r="H90" s="63" t="e">
        <f>H52*$B$18 *INDEX(H$4:H$15, MATCH('Capacity Summary'!#REF!,Assumptions!$A$4:$A$16,0),1)</f>
        <v>#REF!</v>
      </c>
      <c r="I90" s="63" t="e">
        <f>I52*$B$18 *INDEX(I$4:I$15, MATCH('Capacity Summary'!#REF!,Assumptions!$A$4:$A$16,0),1)</f>
        <v>#REF!</v>
      </c>
      <c r="J90" s="63" t="e">
        <f>J52*$B$18 *INDEX(J$4:J$15, MATCH('Capacity Summary'!#REF!,Assumptions!$A$4:$A$16,0),1)</f>
        <v>#REF!</v>
      </c>
      <c r="K90" s="63" t="e">
        <f>K52*$B$18 *INDEX(K$4:K$15, MATCH('Capacity Summary'!#REF!,Assumptions!$A$4:$A$16,0),1)</f>
        <v>#REF!</v>
      </c>
      <c r="L90" s="63" t="e">
        <f>L52*$B$18 *INDEX(L$4:L$15, MATCH('Capacity Summary'!#REF!,Assumptions!$A$4:$A$16,0),1)</f>
        <v>#REF!</v>
      </c>
      <c r="M90" s="63" t="e">
        <f>M52*$B$18 *INDEX(M$4:M$15, MATCH('Capacity Summary'!#REF!,Assumptions!$A$4:$A$16,0),1)</f>
        <v>#REF!</v>
      </c>
      <c r="N90" s="63" t="e">
        <f>N52*$B$18 *INDEX(N$4:N$15, MATCH('Capacity Summary'!#REF!,Assumptions!$A$4:$A$16,0),1)</f>
        <v>#REF!</v>
      </c>
      <c r="O90" s="63" t="e">
        <f>O52*$B$18 *INDEX(O$4:O$15, MATCH('Capacity Summary'!#REF!,Assumptions!$A$4:$A$16,0),1)</f>
        <v>#REF!</v>
      </c>
      <c r="P90" s="63" t="e">
        <f>P52*$B$18 *INDEX(P$4:P$15, MATCH('Capacity Summary'!#REF!,Assumptions!$A$4:$A$16,0),1)</f>
        <v>#REF!</v>
      </c>
      <c r="Q90" s="63" t="e">
        <f>Q52*$B$18 *INDEX(Q$4:Q$15, MATCH('Capacity Summary'!#REF!,Assumptions!$A$4:$A$16,0),1)</f>
        <v>#REF!</v>
      </c>
      <c r="R90" s="63" t="e">
        <f>R52*$B$18 *INDEX(R$4:R$15, MATCH('Capacity Summary'!#REF!,Assumptions!$A$4:$A$16,0),1)</f>
        <v>#REF!</v>
      </c>
      <c r="S90" s="63" t="e">
        <f>S52*$B$18 *INDEX(S$4:S$15, MATCH('Capacity Summary'!#REF!,Assumptions!$A$4:$A$16,0),1)</f>
        <v>#REF!</v>
      </c>
      <c r="T90" s="63" t="e">
        <f>T52*$B$18 *INDEX(T$4:T$15, MATCH('Capacity Summary'!#REF!,Assumptions!$A$4:$A$16,0),1)</f>
        <v>#REF!</v>
      </c>
      <c r="U90" s="63" t="e">
        <f>U52*$B$18 *INDEX(U$4:U$15, MATCH('Capacity Summary'!#REF!,Assumptions!$A$4:$A$16,0),1)</f>
        <v>#REF!</v>
      </c>
      <c r="V90" s="63" t="e">
        <f>V52*$B$18 *INDEX(V$4:V$15, MATCH('Capacity Summary'!#REF!,Assumptions!$A$4:$A$16,0),1)</f>
        <v>#REF!</v>
      </c>
      <c r="W90" s="63" t="e">
        <f>W52*$B$18 *INDEX(W$4:W$15, MATCH('Capacity Summary'!#REF!,Assumptions!$A$4:$A$16,0),1)</f>
        <v>#REF!</v>
      </c>
      <c r="X90" s="63" t="e">
        <f>X52*$B$18 *INDEX(X$4:X$15, MATCH('Capacity Summary'!#REF!,Assumptions!$A$4:$A$16,0),1)</f>
        <v>#REF!</v>
      </c>
      <c r="Y90" s="63" t="e">
        <f>Y52*$B$18 *INDEX(Y$4:Y$15, MATCH('Capacity Summary'!#REF!,Assumptions!$A$4:$A$16,0),1)</f>
        <v>#REF!</v>
      </c>
      <c r="Z90" s="63" t="e">
        <f>Z52*$B$18 *INDEX(Z$4:Z$15, MATCH('Capacity Summary'!#REF!,Assumptions!$A$4:$A$16,0),1)</f>
        <v>#REF!</v>
      </c>
      <c r="AA90" s="63" t="e">
        <f>AA52*$B$18 *INDEX(AA$4:AA$15, MATCH('Capacity Summary'!#REF!,Assumptions!$A$4:$A$16,0),1)</f>
        <v>#REF!</v>
      </c>
      <c r="AB90" s="63" t="e">
        <f>AB52*$B$18 *INDEX(AB$4:AB$15, MATCH('Capacity Summary'!#REF!,Assumptions!$A$4:$A$16,0),1)</f>
        <v>#REF!</v>
      </c>
      <c r="AC90" s="63" t="e">
        <f>AC52*$B$18 *INDEX(AC$4:AC$15, MATCH('Capacity Summary'!#REF!,Assumptions!$A$4:$A$16,0),1)</f>
        <v>#REF!</v>
      </c>
      <c r="AD90" s="63" t="e">
        <f>AD52*$B$18 *INDEX(AD$4:AD$15, MATCH('Capacity Summary'!#REF!,Assumptions!$A$4:$A$16,0),1)</f>
        <v>#REF!</v>
      </c>
      <c r="AE90" s="118" t="e">
        <f t="shared" si="3"/>
        <v>#REF!</v>
      </c>
    </row>
    <row r="91" spans="1:31" hidden="1" x14ac:dyDescent="0.25">
      <c r="A91" s="59" t="e">
        <f>IF(#REF!="", "",#REF!)</f>
        <v>#REF!</v>
      </c>
      <c r="B91" s="63" t="e">
        <f>B53*$B$18 *INDEX(B$4:B$15, MATCH('Capacity Summary'!#REF!,Assumptions!$A$4:$A$16,0),1)</f>
        <v>#REF!</v>
      </c>
      <c r="C91" s="63" t="e">
        <f>C53*$B$18 *INDEX(C$4:C$15, MATCH('Capacity Summary'!#REF!,Assumptions!$A$4:$A$16,0),1)</f>
        <v>#REF!</v>
      </c>
      <c r="D91" s="63" t="e">
        <f>D53*$B$18 *INDEX(D$4:D$15, MATCH('Capacity Summary'!#REF!,Assumptions!$A$4:$A$16,0),1)</f>
        <v>#REF!</v>
      </c>
      <c r="E91" s="63" t="e">
        <f>E53*$B$18 *INDEX(E$4:E$15, MATCH('Capacity Summary'!#REF!,Assumptions!$A$4:$A$16,0),1)</f>
        <v>#REF!</v>
      </c>
      <c r="F91" s="63" t="e">
        <f>F53*$B$18 *INDEX(F$4:F$15, MATCH('Capacity Summary'!#REF!,Assumptions!$A$4:$A$16,0),1)</f>
        <v>#REF!</v>
      </c>
      <c r="G91" s="63" t="e">
        <f>G53*$B$18 *INDEX(G$4:G$15, MATCH('Capacity Summary'!#REF!,Assumptions!$A$4:$A$16,0),1)</f>
        <v>#REF!</v>
      </c>
      <c r="H91" s="63" t="e">
        <f>H53*$B$18 *INDEX(H$4:H$15, MATCH('Capacity Summary'!#REF!,Assumptions!$A$4:$A$16,0),1)</f>
        <v>#REF!</v>
      </c>
      <c r="I91" s="63" t="e">
        <f>I53*$B$18 *INDEX(I$4:I$15, MATCH('Capacity Summary'!#REF!,Assumptions!$A$4:$A$16,0),1)</f>
        <v>#REF!</v>
      </c>
      <c r="J91" s="63" t="e">
        <f>J53*$B$18 *INDEX(J$4:J$15, MATCH('Capacity Summary'!#REF!,Assumptions!$A$4:$A$16,0),1)</f>
        <v>#REF!</v>
      </c>
      <c r="K91" s="63" t="e">
        <f>K53*$B$18 *INDEX(K$4:K$15, MATCH('Capacity Summary'!#REF!,Assumptions!$A$4:$A$16,0),1)</f>
        <v>#REF!</v>
      </c>
      <c r="L91" s="63" t="e">
        <f>L53*$B$18 *INDEX(L$4:L$15, MATCH('Capacity Summary'!#REF!,Assumptions!$A$4:$A$16,0),1)</f>
        <v>#REF!</v>
      </c>
      <c r="M91" s="63" t="e">
        <f>M53*$B$18 *INDEX(M$4:M$15, MATCH('Capacity Summary'!#REF!,Assumptions!$A$4:$A$16,0),1)</f>
        <v>#REF!</v>
      </c>
      <c r="N91" s="63" t="e">
        <f>N53*$B$18 *INDEX(N$4:N$15, MATCH('Capacity Summary'!#REF!,Assumptions!$A$4:$A$16,0),1)</f>
        <v>#REF!</v>
      </c>
      <c r="O91" s="63" t="e">
        <f>O53*$B$18 *INDEX(O$4:O$15, MATCH('Capacity Summary'!#REF!,Assumptions!$A$4:$A$16,0),1)</f>
        <v>#REF!</v>
      </c>
      <c r="P91" s="63" t="e">
        <f>P53*$B$18 *INDEX(P$4:P$15, MATCH('Capacity Summary'!#REF!,Assumptions!$A$4:$A$16,0),1)</f>
        <v>#REF!</v>
      </c>
      <c r="Q91" s="63" t="e">
        <f>Q53*$B$18 *INDEX(Q$4:Q$15, MATCH('Capacity Summary'!#REF!,Assumptions!$A$4:$A$16,0),1)</f>
        <v>#REF!</v>
      </c>
      <c r="R91" s="63" t="e">
        <f>R53*$B$18 *INDEX(R$4:R$15, MATCH('Capacity Summary'!#REF!,Assumptions!$A$4:$A$16,0),1)</f>
        <v>#REF!</v>
      </c>
      <c r="S91" s="63" t="e">
        <f>S53*$B$18 *INDEX(S$4:S$15, MATCH('Capacity Summary'!#REF!,Assumptions!$A$4:$A$16,0),1)</f>
        <v>#REF!</v>
      </c>
      <c r="T91" s="63" t="e">
        <f>T53*$B$18 *INDEX(T$4:T$15, MATCH('Capacity Summary'!#REF!,Assumptions!$A$4:$A$16,0),1)</f>
        <v>#REF!</v>
      </c>
      <c r="U91" s="63" t="e">
        <f>U53*$B$18 *INDEX(U$4:U$15, MATCH('Capacity Summary'!#REF!,Assumptions!$A$4:$A$16,0),1)</f>
        <v>#REF!</v>
      </c>
      <c r="V91" s="63" t="e">
        <f>V53*$B$18 *INDEX(V$4:V$15, MATCH('Capacity Summary'!#REF!,Assumptions!$A$4:$A$16,0),1)</f>
        <v>#REF!</v>
      </c>
      <c r="W91" s="63" t="e">
        <f>W53*$B$18 *INDEX(W$4:W$15, MATCH('Capacity Summary'!#REF!,Assumptions!$A$4:$A$16,0),1)</f>
        <v>#REF!</v>
      </c>
      <c r="X91" s="63" t="e">
        <f>X53*$B$18 *INDEX(X$4:X$15, MATCH('Capacity Summary'!#REF!,Assumptions!$A$4:$A$16,0),1)</f>
        <v>#REF!</v>
      </c>
      <c r="Y91" s="63" t="e">
        <f>Y53*$B$18 *INDEX(Y$4:Y$15, MATCH('Capacity Summary'!#REF!,Assumptions!$A$4:$A$16,0),1)</f>
        <v>#REF!</v>
      </c>
      <c r="Z91" s="63" t="e">
        <f>Z53*$B$18 *INDEX(Z$4:Z$15, MATCH('Capacity Summary'!#REF!,Assumptions!$A$4:$A$16,0),1)</f>
        <v>#REF!</v>
      </c>
      <c r="AA91" s="63" t="e">
        <f>AA53*$B$18 *INDEX(AA$4:AA$15, MATCH('Capacity Summary'!#REF!,Assumptions!$A$4:$A$16,0),1)</f>
        <v>#REF!</v>
      </c>
      <c r="AB91" s="63" t="e">
        <f>AB53*$B$18 *INDEX(AB$4:AB$15, MATCH('Capacity Summary'!#REF!,Assumptions!$A$4:$A$16,0),1)</f>
        <v>#REF!</v>
      </c>
      <c r="AC91" s="63" t="e">
        <f>AC53*$B$18 *INDEX(AC$4:AC$15, MATCH('Capacity Summary'!#REF!,Assumptions!$A$4:$A$16,0),1)</f>
        <v>#REF!</v>
      </c>
      <c r="AD91" s="63" t="e">
        <f>AD53*$B$18 *INDEX(AD$4:AD$15, MATCH('Capacity Summary'!#REF!,Assumptions!$A$4:$A$16,0),1)</f>
        <v>#REF!</v>
      </c>
      <c r="AE91" s="118" t="e">
        <f t="shared" si="3"/>
        <v>#REF!</v>
      </c>
    </row>
    <row r="92" spans="1:31" hidden="1" x14ac:dyDescent="0.25">
      <c r="A92" s="59" t="e">
        <f>IF(#REF!="", "",#REF!)</f>
        <v>#REF!</v>
      </c>
      <c r="B92" s="63" t="e">
        <f>B54*$B$18 *INDEX(B$4:B$15, MATCH('Capacity Summary'!#REF!,Assumptions!$A$4:$A$16,0),1)</f>
        <v>#REF!</v>
      </c>
      <c r="C92" s="63" t="e">
        <f>C54*$B$18 *INDEX(C$4:C$15, MATCH('Capacity Summary'!#REF!,Assumptions!$A$4:$A$16,0),1)</f>
        <v>#REF!</v>
      </c>
      <c r="D92" s="63" t="e">
        <f>D54*$B$18 *INDEX(D$4:D$15, MATCH('Capacity Summary'!#REF!,Assumptions!$A$4:$A$16,0),1)</f>
        <v>#REF!</v>
      </c>
      <c r="E92" s="63" t="e">
        <f>E54*$B$18 *INDEX(E$4:E$15, MATCH('Capacity Summary'!#REF!,Assumptions!$A$4:$A$16,0),1)</f>
        <v>#REF!</v>
      </c>
      <c r="F92" s="63" t="e">
        <f>F54*$B$18 *INDEX(F$4:F$15, MATCH('Capacity Summary'!#REF!,Assumptions!$A$4:$A$16,0),1)</f>
        <v>#REF!</v>
      </c>
      <c r="G92" s="63" t="e">
        <f>G54*$B$18 *INDEX(G$4:G$15, MATCH('Capacity Summary'!#REF!,Assumptions!$A$4:$A$16,0),1)</f>
        <v>#REF!</v>
      </c>
      <c r="H92" s="63" t="e">
        <f>H54*$B$18 *INDEX(H$4:H$15, MATCH('Capacity Summary'!#REF!,Assumptions!$A$4:$A$16,0),1)</f>
        <v>#REF!</v>
      </c>
      <c r="I92" s="63" t="e">
        <f>I54*$B$18 *INDEX(I$4:I$15, MATCH('Capacity Summary'!#REF!,Assumptions!$A$4:$A$16,0),1)</f>
        <v>#REF!</v>
      </c>
      <c r="J92" s="63" t="e">
        <f>J54*$B$18 *INDEX(J$4:J$15, MATCH('Capacity Summary'!#REF!,Assumptions!$A$4:$A$16,0),1)</f>
        <v>#REF!</v>
      </c>
      <c r="K92" s="63" t="e">
        <f>K54*$B$18 *INDEX(K$4:K$15, MATCH('Capacity Summary'!#REF!,Assumptions!$A$4:$A$16,0),1)</f>
        <v>#REF!</v>
      </c>
      <c r="L92" s="63" t="e">
        <f>L54*$B$18 *INDEX(L$4:L$15, MATCH('Capacity Summary'!#REF!,Assumptions!$A$4:$A$16,0),1)</f>
        <v>#REF!</v>
      </c>
      <c r="M92" s="63" t="e">
        <f>M54*$B$18 *INDEX(M$4:M$15, MATCH('Capacity Summary'!#REF!,Assumptions!$A$4:$A$16,0),1)</f>
        <v>#REF!</v>
      </c>
      <c r="N92" s="63" t="e">
        <f>N54*$B$18 *INDEX(N$4:N$15, MATCH('Capacity Summary'!#REF!,Assumptions!$A$4:$A$16,0),1)</f>
        <v>#REF!</v>
      </c>
      <c r="O92" s="63" t="e">
        <f>O54*$B$18 *INDEX(O$4:O$15, MATCH('Capacity Summary'!#REF!,Assumptions!$A$4:$A$16,0),1)</f>
        <v>#REF!</v>
      </c>
      <c r="P92" s="63" t="e">
        <f>P54*$B$18 *INDEX(P$4:P$15, MATCH('Capacity Summary'!#REF!,Assumptions!$A$4:$A$16,0),1)</f>
        <v>#REF!</v>
      </c>
      <c r="Q92" s="63" t="e">
        <f>Q54*$B$18 *INDEX(Q$4:Q$15, MATCH('Capacity Summary'!#REF!,Assumptions!$A$4:$A$16,0),1)</f>
        <v>#REF!</v>
      </c>
      <c r="R92" s="63" t="e">
        <f>R54*$B$18 *INDEX(R$4:R$15, MATCH('Capacity Summary'!#REF!,Assumptions!$A$4:$A$16,0),1)</f>
        <v>#REF!</v>
      </c>
      <c r="S92" s="63" t="e">
        <f>S54*$B$18 *INDEX(S$4:S$15, MATCH('Capacity Summary'!#REF!,Assumptions!$A$4:$A$16,0),1)</f>
        <v>#REF!</v>
      </c>
      <c r="T92" s="63" t="e">
        <f>T54*$B$18 *INDEX(T$4:T$15, MATCH('Capacity Summary'!#REF!,Assumptions!$A$4:$A$16,0),1)</f>
        <v>#REF!</v>
      </c>
      <c r="U92" s="63" t="e">
        <f>U54*$B$18 *INDEX(U$4:U$15, MATCH('Capacity Summary'!#REF!,Assumptions!$A$4:$A$16,0),1)</f>
        <v>#REF!</v>
      </c>
      <c r="V92" s="63" t="e">
        <f>V54*$B$18 *INDEX(V$4:V$15, MATCH('Capacity Summary'!#REF!,Assumptions!$A$4:$A$16,0),1)</f>
        <v>#REF!</v>
      </c>
      <c r="W92" s="63" t="e">
        <f>W54*$B$18 *INDEX(W$4:W$15, MATCH('Capacity Summary'!#REF!,Assumptions!$A$4:$A$16,0),1)</f>
        <v>#REF!</v>
      </c>
      <c r="X92" s="63" t="e">
        <f>X54*$B$18 *INDEX(X$4:X$15, MATCH('Capacity Summary'!#REF!,Assumptions!$A$4:$A$16,0),1)</f>
        <v>#REF!</v>
      </c>
      <c r="Y92" s="63" t="e">
        <f>Y54*$B$18 *INDEX(Y$4:Y$15, MATCH('Capacity Summary'!#REF!,Assumptions!$A$4:$A$16,0),1)</f>
        <v>#REF!</v>
      </c>
      <c r="Z92" s="63" t="e">
        <f>Z54*$B$18 *INDEX(Z$4:Z$15, MATCH('Capacity Summary'!#REF!,Assumptions!$A$4:$A$16,0),1)</f>
        <v>#REF!</v>
      </c>
      <c r="AA92" s="63" t="e">
        <f>AA54*$B$18 *INDEX(AA$4:AA$15, MATCH('Capacity Summary'!#REF!,Assumptions!$A$4:$A$16,0),1)</f>
        <v>#REF!</v>
      </c>
      <c r="AB92" s="63" t="e">
        <f>AB54*$B$18 *INDEX(AB$4:AB$15, MATCH('Capacity Summary'!#REF!,Assumptions!$A$4:$A$16,0),1)</f>
        <v>#REF!</v>
      </c>
      <c r="AC92" s="63" t="e">
        <f>AC54*$B$18 *INDEX(AC$4:AC$15, MATCH('Capacity Summary'!#REF!,Assumptions!$A$4:$A$16,0),1)</f>
        <v>#REF!</v>
      </c>
      <c r="AD92" s="63" t="e">
        <f>AD54*$B$18 *INDEX(AD$4:AD$15, MATCH('Capacity Summary'!#REF!,Assumptions!$A$4:$A$16,0),1)</f>
        <v>#REF!</v>
      </c>
      <c r="AE92" s="118" t="e">
        <f t="shared" si="3"/>
        <v>#REF!</v>
      </c>
    </row>
    <row r="93" spans="1:31" hidden="1" x14ac:dyDescent="0.25">
      <c r="A93" s="59" t="e">
        <f>IF(#REF!="", "",#REF!)</f>
        <v>#REF!</v>
      </c>
      <c r="B93" s="63" t="e">
        <f>B55*$B$18 *INDEX(B$4:B$15, MATCH('Capacity Summary'!#REF!,Assumptions!$A$4:$A$16,0),1)</f>
        <v>#REF!</v>
      </c>
      <c r="C93" s="63" t="e">
        <f>C55*$B$18 *INDEX(C$4:C$15, MATCH('Capacity Summary'!#REF!,Assumptions!$A$4:$A$16,0),1)</f>
        <v>#REF!</v>
      </c>
      <c r="D93" s="63" t="e">
        <f>D55*$B$18 *INDEX(D$4:D$15, MATCH('Capacity Summary'!#REF!,Assumptions!$A$4:$A$16,0),1)</f>
        <v>#REF!</v>
      </c>
      <c r="E93" s="63" t="e">
        <f>E55*$B$18 *INDEX(E$4:E$15, MATCH('Capacity Summary'!#REF!,Assumptions!$A$4:$A$16,0),1)</f>
        <v>#REF!</v>
      </c>
      <c r="F93" s="63" t="e">
        <f>F55*$B$18 *INDEX(F$4:F$15, MATCH('Capacity Summary'!#REF!,Assumptions!$A$4:$A$16,0),1)</f>
        <v>#REF!</v>
      </c>
      <c r="G93" s="63" t="e">
        <f>G55*$B$18 *INDEX(G$4:G$15, MATCH('Capacity Summary'!#REF!,Assumptions!$A$4:$A$16,0),1)</f>
        <v>#REF!</v>
      </c>
      <c r="H93" s="63" t="e">
        <f>H55*$B$18 *INDEX(H$4:H$15, MATCH('Capacity Summary'!#REF!,Assumptions!$A$4:$A$16,0),1)</f>
        <v>#REF!</v>
      </c>
      <c r="I93" s="63" t="e">
        <f>I55*$B$18 *INDEX(I$4:I$15, MATCH('Capacity Summary'!#REF!,Assumptions!$A$4:$A$16,0),1)</f>
        <v>#REF!</v>
      </c>
      <c r="J93" s="63" t="e">
        <f>J55*$B$18 *INDEX(J$4:J$15, MATCH('Capacity Summary'!#REF!,Assumptions!$A$4:$A$16,0),1)</f>
        <v>#REF!</v>
      </c>
      <c r="K93" s="63" t="e">
        <f>K55*$B$18 *INDEX(K$4:K$15, MATCH('Capacity Summary'!#REF!,Assumptions!$A$4:$A$16,0),1)</f>
        <v>#REF!</v>
      </c>
      <c r="L93" s="63" t="e">
        <f>L55*$B$18 *INDEX(L$4:L$15, MATCH('Capacity Summary'!#REF!,Assumptions!$A$4:$A$16,0),1)</f>
        <v>#REF!</v>
      </c>
      <c r="M93" s="63" t="e">
        <f>M55*$B$18 *INDEX(M$4:M$15, MATCH('Capacity Summary'!#REF!,Assumptions!$A$4:$A$16,0),1)</f>
        <v>#REF!</v>
      </c>
      <c r="N93" s="63" t="e">
        <f>N55*$B$18 *INDEX(N$4:N$15, MATCH('Capacity Summary'!#REF!,Assumptions!$A$4:$A$16,0),1)</f>
        <v>#REF!</v>
      </c>
      <c r="O93" s="63" t="e">
        <f>O55*$B$18 *INDEX(O$4:O$15, MATCH('Capacity Summary'!#REF!,Assumptions!$A$4:$A$16,0),1)</f>
        <v>#REF!</v>
      </c>
      <c r="P93" s="63" t="e">
        <f>P55*$B$18 *INDEX(P$4:P$15, MATCH('Capacity Summary'!#REF!,Assumptions!$A$4:$A$16,0),1)</f>
        <v>#REF!</v>
      </c>
      <c r="Q93" s="63" t="e">
        <f>Q55*$B$18 *INDEX(Q$4:Q$15, MATCH('Capacity Summary'!#REF!,Assumptions!$A$4:$A$16,0),1)</f>
        <v>#REF!</v>
      </c>
      <c r="R93" s="63" t="e">
        <f>R55*$B$18 *INDEX(R$4:R$15, MATCH('Capacity Summary'!#REF!,Assumptions!$A$4:$A$16,0),1)</f>
        <v>#REF!</v>
      </c>
      <c r="S93" s="63" t="e">
        <f>S55*$B$18 *INDEX(S$4:S$15, MATCH('Capacity Summary'!#REF!,Assumptions!$A$4:$A$16,0),1)</f>
        <v>#REF!</v>
      </c>
      <c r="T93" s="63" t="e">
        <f>T55*$B$18 *INDEX(T$4:T$15, MATCH('Capacity Summary'!#REF!,Assumptions!$A$4:$A$16,0),1)</f>
        <v>#REF!</v>
      </c>
      <c r="U93" s="63" t="e">
        <f>U55*$B$18 *INDEX(U$4:U$15, MATCH('Capacity Summary'!#REF!,Assumptions!$A$4:$A$16,0),1)</f>
        <v>#REF!</v>
      </c>
      <c r="V93" s="63" t="e">
        <f>V55*$B$18 *INDEX(V$4:V$15, MATCH('Capacity Summary'!#REF!,Assumptions!$A$4:$A$16,0),1)</f>
        <v>#REF!</v>
      </c>
      <c r="W93" s="63" t="e">
        <f>W55*$B$18 *INDEX(W$4:W$15, MATCH('Capacity Summary'!#REF!,Assumptions!$A$4:$A$16,0),1)</f>
        <v>#REF!</v>
      </c>
      <c r="X93" s="63" t="e">
        <f>X55*$B$18 *INDEX(X$4:X$15, MATCH('Capacity Summary'!#REF!,Assumptions!$A$4:$A$16,0),1)</f>
        <v>#REF!</v>
      </c>
      <c r="Y93" s="63" t="e">
        <f>Y55*$B$18 *INDEX(Y$4:Y$15, MATCH('Capacity Summary'!#REF!,Assumptions!$A$4:$A$16,0),1)</f>
        <v>#REF!</v>
      </c>
      <c r="Z93" s="63" t="e">
        <f>Z55*$B$18 *INDEX(Z$4:Z$15, MATCH('Capacity Summary'!#REF!,Assumptions!$A$4:$A$16,0),1)</f>
        <v>#REF!</v>
      </c>
      <c r="AA93" s="63" t="e">
        <f>AA55*$B$18 *INDEX(AA$4:AA$15, MATCH('Capacity Summary'!#REF!,Assumptions!$A$4:$A$16,0),1)</f>
        <v>#REF!</v>
      </c>
      <c r="AB93" s="63" t="e">
        <f>AB55*$B$18 *INDEX(AB$4:AB$15, MATCH('Capacity Summary'!#REF!,Assumptions!$A$4:$A$16,0),1)</f>
        <v>#REF!</v>
      </c>
      <c r="AC93" s="63" t="e">
        <f>AC55*$B$18 *INDEX(AC$4:AC$15, MATCH('Capacity Summary'!#REF!,Assumptions!$A$4:$A$16,0),1)</f>
        <v>#REF!</v>
      </c>
      <c r="AD93" s="63" t="e">
        <f>AD55*$B$18 *INDEX(AD$4:AD$15, MATCH('Capacity Summary'!#REF!,Assumptions!$A$4:$A$16,0),1)</f>
        <v>#REF!</v>
      </c>
      <c r="AE93" s="118" t="e">
        <f t="shared" si="3"/>
        <v>#REF!</v>
      </c>
    </row>
    <row r="94" spans="1:31" hidden="1" x14ac:dyDescent="0.25">
      <c r="A94" s="59" t="e">
        <f>IF(#REF!="", "",#REF!)</f>
        <v>#REF!</v>
      </c>
      <c r="B94" s="63" t="e">
        <f>B56*$B$18 *INDEX(B$4:B$15, MATCH('Capacity Summary'!#REF!,Assumptions!$A$4:$A$16,0),1)</f>
        <v>#REF!</v>
      </c>
      <c r="C94" s="63" t="e">
        <f>C56*$B$18 *INDEX(C$4:C$15, MATCH('Capacity Summary'!#REF!,Assumptions!$A$4:$A$16,0),1)</f>
        <v>#REF!</v>
      </c>
      <c r="D94" s="63" t="e">
        <f>D56*$B$18 *INDEX(D$4:D$15, MATCH('Capacity Summary'!#REF!,Assumptions!$A$4:$A$16,0),1)</f>
        <v>#REF!</v>
      </c>
      <c r="E94" s="63" t="e">
        <f>E56*$B$18 *INDEX(E$4:E$15, MATCH('Capacity Summary'!#REF!,Assumptions!$A$4:$A$16,0),1)</f>
        <v>#REF!</v>
      </c>
      <c r="F94" s="63" t="e">
        <f>F56*$B$18 *INDEX(F$4:F$15, MATCH('Capacity Summary'!#REF!,Assumptions!$A$4:$A$16,0),1)</f>
        <v>#REF!</v>
      </c>
      <c r="G94" s="63" t="e">
        <f>G56*$B$18 *INDEX(G$4:G$15, MATCH('Capacity Summary'!#REF!,Assumptions!$A$4:$A$16,0),1)</f>
        <v>#REF!</v>
      </c>
      <c r="H94" s="63" t="e">
        <f>H56*$B$18 *INDEX(H$4:H$15, MATCH('Capacity Summary'!#REF!,Assumptions!$A$4:$A$16,0),1)</f>
        <v>#REF!</v>
      </c>
      <c r="I94" s="63" t="e">
        <f>I56*$B$18 *INDEX(I$4:I$15, MATCH('Capacity Summary'!#REF!,Assumptions!$A$4:$A$16,0),1)</f>
        <v>#REF!</v>
      </c>
      <c r="J94" s="63" t="e">
        <f>J56*$B$18 *INDEX(J$4:J$15, MATCH('Capacity Summary'!#REF!,Assumptions!$A$4:$A$16,0),1)</f>
        <v>#REF!</v>
      </c>
      <c r="K94" s="63" t="e">
        <f>K56*$B$18 *INDEX(K$4:K$15, MATCH('Capacity Summary'!#REF!,Assumptions!$A$4:$A$16,0),1)</f>
        <v>#REF!</v>
      </c>
      <c r="L94" s="63" t="e">
        <f>L56*$B$18 *INDEX(L$4:L$15, MATCH('Capacity Summary'!#REF!,Assumptions!$A$4:$A$16,0),1)</f>
        <v>#REF!</v>
      </c>
      <c r="M94" s="63" t="e">
        <f>M56*$B$18 *INDEX(M$4:M$15, MATCH('Capacity Summary'!#REF!,Assumptions!$A$4:$A$16,0),1)</f>
        <v>#REF!</v>
      </c>
      <c r="N94" s="63" t="e">
        <f>N56*$B$18 *INDEX(N$4:N$15, MATCH('Capacity Summary'!#REF!,Assumptions!$A$4:$A$16,0),1)</f>
        <v>#REF!</v>
      </c>
      <c r="O94" s="63" t="e">
        <f>O56*$B$18 *INDEX(O$4:O$15, MATCH('Capacity Summary'!#REF!,Assumptions!$A$4:$A$16,0),1)</f>
        <v>#REF!</v>
      </c>
      <c r="P94" s="63" t="e">
        <f>P56*$B$18 *INDEX(P$4:P$15, MATCH('Capacity Summary'!#REF!,Assumptions!$A$4:$A$16,0),1)</f>
        <v>#REF!</v>
      </c>
      <c r="Q94" s="63" t="e">
        <f>Q56*$B$18 *INDEX(Q$4:Q$15, MATCH('Capacity Summary'!#REF!,Assumptions!$A$4:$A$16,0),1)</f>
        <v>#REF!</v>
      </c>
      <c r="R94" s="63" t="e">
        <f>R56*$B$18 *INDEX(R$4:R$15, MATCH('Capacity Summary'!#REF!,Assumptions!$A$4:$A$16,0),1)</f>
        <v>#REF!</v>
      </c>
      <c r="S94" s="63" t="e">
        <f>S56*$B$18 *INDEX(S$4:S$15, MATCH('Capacity Summary'!#REF!,Assumptions!$A$4:$A$16,0),1)</f>
        <v>#REF!</v>
      </c>
      <c r="T94" s="63" t="e">
        <f>T56*$B$18 *INDEX(T$4:T$15, MATCH('Capacity Summary'!#REF!,Assumptions!$A$4:$A$16,0),1)</f>
        <v>#REF!</v>
      </c>
      <c r="U94" s="63" t="e">
        <f>U56*$B$18 *INDEX(U$4:U$15, MATCH('Capacity Summary'!#REF!,Assumptions!$A$4:$A$16,0),1)</f>
        <v>#REF!</v>
      </c>
      <c r="V94" s="63" t="e">
        <f>V56*$B$18 *INDEX(V$4:V$15, MATCH('Capacity Summary'!#REF!,Assumptions!$A$4:$A$16,0),1)</f>
        <v>#REF!</v>
      </c>
      <c r="W94" s="63" t="e">
        <f>W56*$B$18 *INDEX(W$4:W$15, MATCH('Capacity Summary'!#REF!,Assumptions!$A$4:$A$16,0),1)</f>
        <v>#REF!</v>
      </c>
      <c r="X94" s="63" t="e">
        <f>X56*$B$18 *INDEX(X$4:X$15, MATCH('Capacity Summary'!#REF!,Assumptions!$A$4:$A$16,0),1)</f>
        <v>#REF!</v>
      </c>
      <c r="Y94" s="63" t="e">
        <f>Y56*$B$18 *INDEX(Y$4:Y$15, MATCH('Capacity Summary'!#REF!,Assumptions!$A$4:$A$16,0),1)</f>
        <v>#REF!</v>
      </c>
      <c r="Z94" s="63" t="e">
        <f>Z56*$B$18 *INDEX(Z$4:Z$15, MATCH('Capacity Summary'!#REF!,Assumptions!$A$4:$A$16,0),1)</f>
        <v>#REF!</v>
      </c>
      <c r="AA94" s="63" t="e">
        <f>AA56*$B$18 *INDEX(AA$4:AA$15, MATCH('Capacity Summary'!#REF!,Assumptions!$A$4:$A$16,0),1)</f>
        <v>#REF!</v>
      </c>
      <c r="AB94" s="63" t="e">
        <f>AB56*$B$18 *INDEX(AB$4:AB$15, MATCH('Capacity Summary'!#REF!,Assumptions!$A$4:$A$16,0),1)</f>
        <v>#REF!</v>
      </c>
      <c r="AC94" s="63" t="e">
        <f>AC56*$B$18 *INDEX(AC$4:AC$15, MATCH('Capacity Summary'!#REF!,Assumptions!$A$4:$A$16,0),1)</f>
        <v>#REF!</v>
      </c>
      <c r="AD94" s="63" t="e">
        <f>AD56*$B$18 *INDEX(AD$4:AD$15, MATCH('Capacity Summary'!#REF!,Assumptions!$A$4:$A$16,0),1)</f>
        <v>#REF!</v>
      </c>
      <c r="AE94" s="118" t="e">
        <f t="shared" si="3"/>
        <v>#REF!</v>
      </c>
    </row>
    <row r="95" spans="1:31" hidden="1" x14ac:dyDescent="0.25">
      <c r="A95" s="59" t="e">
        <f>IF(#REF!="", "",#REF!)</f>
        <v>#REF!</v>
      </c>
      <c r="B95" s="63" t="e">
        <f>B57*$B$18 *INDEX(B$4:B$15, MATCH('Capacity Summary'!#REF!,Assumptions!$A$4:$A$16,0),1)</f>
        <v>#REF!</v>
      </c>
      <c r="C95" s="63" t="e">
        <f>C57*$B$18 *INDEX(C$4:C$15, MATCH('Capacity Summary'!#REF!,Assumptions!$A$4:$A$16,0),1)</f>
        <v>#REF!</v>
      </c>
      <c r="D95" s="63" t="e">
        <f>D57*$B$18 *INDEX(D$4:D$15, MATCH('Capacity Summary'!#REF!,Assumptions!$A$4:$A$16,0),1)</f>
        <v>#REF!</v>
      </c>
      <c r="E95" s="63" t="e">
        <f>E57*$B$18 *INDEX(E$4:E$15, MATCH('Capacity Summary'!#REF!,Assumptions!$A$4:$A$16,0),1)</f>
        <v>#REF!</v>
      </c>
      <c r="F95" s="63" t="e">
        <f>F57*$B$18 *INDEX(F$4:F$15, MATCH('Capacity Summary'!#REF!,Assumptions!$A$4:$A$16,0),1)</f>
        <v>#REF!</v>
      </c>
      <c r="G95" s="63" t="e">
        <f>G57*$B$18 *INDEX(G$4:G$15, MATCH('Capacity Summary'!#REF!,Assumptions!$A$4:$A$16,0),1)</f>
        <v>#REF!</v>
      </c>
      <c r="H95" s="63" t="e">
        <f>H57*$B$18 *INDEX(H$4:H$15, MATCH('Capacity Summary'!#REF!,Assumptions!$A$4:$A$16,0),1)</f>
        <v>#REF!</v>
      </c>
      <c r="I95" s="63" t="e">
        <f>I57*$B$18 *INDEX(I$4:I$15, MATCH('Capacity Summary'!#REF!,Assumptions!$A$4:$A$16,0),1)</f>
        <v>#REF!</v>
      </c>
      <c r="J95" s="63" t="e">
        <f>J57*$B$18 *INDEX(J$4:J$15, MATCH('Capacity Summary'!#REF!,Assumptions!$A$4:$A$16,0),1)</f>
        <v>#REF!</v>
      </c>
      <c r="K95" s="63" t="e">
        <f>K57*$B$18 *INDEX(K$4:K$15, MATCH('Capacity Summary'!#REF!,Assumptions!$A$4:$A$16,0),1)</f>
        <v>#REF!</v>
      </c>
      <c r="L95" s="63" t="e">
        <f>L57*$B$18 *INDEX(L$4:L$15, MATCH('Capacity Summary'!#REF!,Assumptions!$A$4:$A$16,0),1)</f>
        <v>#REF!</v>
      </c>
      <c r="M95" s="63" t="e">
        <f>M57*$B$18 *INDEX(M$4:M$15, MATCH('Capacity Summary'!#REF!,Assumptions!$A$4:$A$16,0),1)</f>
        <v>#REF!</v>
      </c>
      <c r="N95" s="63" t="e">
        <f>N57*$B$18 *INDEX(N$4:N$15, MATCH('Capacity Summary'!#REF!,Assumptions!$A$4:$A$16,0),1)</f>
        <v>#REF!</v>
      </c>
      <c r="O95" s="63" t="e">
        <f>O57*$B$18 *INDEX(O$4:O$15, MATCH('Capacity Summary'!#REF!,Assumptions!$A$4:$A$16,0),1)</f>
        <v>#REF!</v>
      </c>
      <c r="P95" s="63" t="e">
        <f>P57*$B$18 *INDEX(P$4:P$15, MATCH('Capacity Summary'!#REF!,Assumptions!$A$4:$A$16,0),1)</f>
        <v>#REF!</v>
      </c>
      <c r="Q95" s="63" t="e">
        <f>Q57*$B$18 *INDEX(Q$4:Q$15, MATCH('Capacity Summary'!#REF!,Assumptions!$A$4:$A$16,0),1)</f>
        <v>#REF!</v>
      </c>
      <c r="R95" s="63" t="e">
        <f>R57*$B$18 *INDEX(R$4:R$15, MATCH('Capacity Summary'!#REF!,Assumptions!$A$4:$A$16,0),1)</f>
        <v>#REF!</v>
      </c>
      <c r="S95" s="63" t="e">
        <f>S57*$B$18 *INDEX(S$4:S$15, MATCH('Capacity Summary'!#REF!,Assumptions!$A$4:$A$16,0),1)</f>
        <v>#REF!</v>
      </c>
      <c r="T95" s="63" t="e">
        <f>T57*$B$18 *INDEX(T$4:T$15, MATCH('Capacity Summary'!#REF!,Assumptions!$A$4:$A$16,0),1)</f>
        <v>#REF!</v>
      </c>
      <c r="U95" s="63" t="e">
        <f>U57*$B$18 *INDEX(U$4:U$15, MATCH('Capacity Summary'!#REF!,Assumptions!$A$4:$A$16,0),1)</f>
        <v>#REF!</v>
      </c>
      <c r="V95" s="63" t="e">
        <f>V57*$B$18 *INDEX(V$4:V$15, MATCH('Capacity Summary'!#REF!,Assumptions!$A$4:$A$16,0),1)</f>
        <v>#REF!</v>
      </c>
      <c r="W95" s="63" t="e">
        <f>W57*$B$18 *INDEX(W$4:W$15, MATCH('Capacity Summary'!#REF!,Assumptions!$A$4:$A$16,0),1)</f>
        <v>#REF!</v>
      </c>
      <c r="X95" s="63" t="e">
        <f>X57*$B$18 *INDEX(X$4:X$15, MATCH('Capacity Summary'!#REF!,Assumptions!$A$4:$A$16,0),1)</f>
        <v>#REF!</v>
      </c>
      <c r="Y95" s="63" t="e">
        <f>Y57*$B$18 *INDEX(Y$4:Y$15, MATCH('Capacity Summary'!#REF!,Assumptions!$A$4:$A$16,0),1)</f>
        <v>#REF!</v>
      </c>
      <c r="Z95" s="63" t="e">
        <f>Z57*$B$18 *INDEX(Z$4:Z$15, MATCH('Capacity Summary'!#REF!,Assumptions!$A$4:$A$16,0),1)</f>
        <v>#REF!</v>
      </c>
      <c r="AA95" s="63" t="e">
        <f>AA57*$B$18 *INDEX(AA$4:AA$15, MATCH('Capacity Summary'!#REF!,Assumptions!$A$4:$A$16,0),1)</f>
        <v>#REF!</v>
      </c>
      <c r="AB95" s="63" t="e">
        <f>AB57*$B$18 *INDEX(AB$4:AB$15, MATCH('Capacity Summary'!#REF!,Assumptions!$A$4:$A$16,0),1)</f>
        <v>#REF!</v>
      </c>
      <c r="AC95" s="63" t="e">
        <f>AC57*$B$18 *INDEX(AC$4:AC$15, MATCH('Capacity Summary'!#REF!,Assumptions!$A$4:$A$16,0),1)</f>
        <v>#REF!</v>
      </c>
      <c r="AD95" s="63" t="e">
        <f>AD57*$B$18 *INDEX(AD$4:AD$15, MATCH('Capacity Summary'!#REF!,Assumptions!$A$4:$A$16,0),1)</f>
        <v>#REF!</v>
      </c>
      <c r="AE95" s="118" t="e">
        <f t="shared" si="3"/>
        <v>#REF!</v>
      </c>
    </row>
    <row r="96" spans="1:31" hidden="1" x14ac:dyDescent="0.25">
      <c r="A96" s="59" t="e">
        <f>IF(#REF!="", "",#REF!)</f>
        <v>#REF!</v>
      </c>
      <c r="B96" s="63" t="e">
        <f>B58*$B$18 *INDEX(B$4:B$15, MATCH('Capacity Summary'!#REF!,Assumptions!$A$4:$A$16,0),1)</f>
        <v>#REF!</v>
      </c>
      <c r="C96" s="63" t="e">
        <f>C58*$B$18 *INDEX(C$4:C$15, MATCH('Capacity Summary'!#REF!,Assumptions!$A$4:$A$16,0),1)</f>
        <v>#REF!</v>
      </c>
      <c r="D96" s="63" t="e">
        <f>D58*$B$18 *INDEX(D$4:D$15, MATCH('Capacity Summary'!#REF!,Assumptions!$A$4:$A$16,0),1)</f>
        <v>#REF!</v>
      </c>
      <c r="E96" s="63" t="e">
        <f>E58*$B$18 *INDEX(E$4:E$15, MATCH('Capacity Summary'!#REF!,Assumptions!$A$4:$A$16,0),1)</f>
        <v>#REF!</v>
      </c>
      <c r="F96" s="63" t="e">
        <f>F58*$B$18 *INDEX(F$4:F$15, MATCH('Capacity Summary'!#REF!,Assumptions!$A$4:$A$16,0),1)</f>
        <v>#REF!</v>
      </c>
      <c r="G96" s="63" t="e">
        <f>G58*$B$18 *INDEX(G$4:G$15, MATCH('Capacity Summary'!#REF!,Assumptions!$A$4:$A$16,0),1)</f>
        <v>#REF!</v>
      </c>
      <c r="H96" s="63" t="e">
        <f>H58*$B$18 *INDEX(H$4:H$15, MATCH('Capacity Summary'!#REF!,Assumptions!$A$4:$A$16,0),1)</f>
        <v>#REF!</v>
      </c>
      <c r="I96" s="63" t="e">
        <f>I58*$B$18 *INDEX(I$4:I$15, MATCH('Capacity Summary'!#REF!,Assumptions!$A$4:$A$16,0),1)</f>
        <v>#REF!</v>
      </c>
      <c r="J96" s="63" t="e">
        <f>J58*$B$18 *INDEX(J$4:J$15, MATCH('Capacity Summary'!#REF!,Assumptions!$A$4:$A$16,0),1)</f>
        <v>#REF!</v>
      </c>
      <c r="K96" s="63" t="e">
        <f>K58*$B$18 *INDEX(K$4:K$15, MATCH('Capacity Summary'!#REF!,Assumptions!$A$4:$A$16,0),1)</f>
        <v>#REF!</v>
      </c>
      <c r="L96" s="63" t="e">
        <f>L58*$B$18 *INDEX(L$4:L$15, MATCH('Capacity Summary'!#REF!,Assumptions!$A$4:$A$16,0),1)</f>
        <v>#REF!</v>
      </c>
      <c r="M96" s="63" t="e">
        <f>M58*$B$18 *INDEX(M$4:M$15, MATCH('Capacity Summary'!#REF!,Assumptions!$A$4:$A$16,0),1)</f>
        <v>#REF!</v>
      </c>
      <c r="N96" s="63" t="e">
        <f>N58*$B$18 *INDEX(N$4:N$15, MATCH('Capacity Summary'!#REF!,Assumptions!$A$4:$A$16,0),1)</f>
        <v>#REF!</v>
      </c>
      <c r="O96" s="63" t="e">
        <f>O58*$B$18 *INDEX(O$4:O$15, MATCH('Capacity Summary'!#REF!,Assumptions!$A$4:$A$16,0),1)</f>
        <v>#REF!</v>
      </c>
      <c r="P96" s="63" t="e">
        <f>P58*$B$18 *INDEX(P$4:P$15, MATCH('Capacity Summary'!#REF!,Assumptions!$A$4:$A$16,0),1)</f>
        <v>#REF!</v>
      </c>
      <c r="Q96" s="63" t="e">
        <f>Q58*$B$18 *INDEX(Q$4:Q$15, MATCH('Capacity Summary'!#REF!,Assumptions!$A$4:$A$16,0),1)</f>
        <v>#REF!</v>
      </c>
      <c r="R96" s="63" t="e">
        <f>R58*$B$18 *INDEX(R$4:R$15, MATCH('Capacity Summary'!#REF!,Assumptions!$A$4:$A$16,0),1)</f>
        <v>#REF!</v>
      </c>
      <c r="S96" s="63" t="e">
        <f>S58*$B$18 *INDEX(S$4:S$15, MATCH('Capacity Summary'!#REF!,Assumptions!$A$4:$A$16,0),1)</f>
        <v>#REF!</v>
      </c>
      <c r="T96" s="63" t="e">
        <f>T58*$B$18 *INDEX(T$4:T$15, MATCH('Capacity Summary'!#REF!,Assumptions!$A$4:$A$16,0),1)</f>
        <v>#REF!</v>
      </c>
      <c r="U96" s="63" t="e">
        <f>U58*$B$18 *INDEX(U$4:U$15, MATCH('Capacity Summary'!#REF!,Assumptions!$A$4:$A$16,0),1)</f>
        <v>#REF!</v>
      </c>
      <c r="V96" s="63" t="e">
        <f>V58*$B$18 *INDEX(V$4:V$15, MATCH('Capacity Summary'!#REF!,Assumptions!$A$4:$A$16,0),1)</f>
        <v>#REF!</v>
      </c>
      <c r="W96" s="63" t="e">
        <f>W58*$B$18 *INDEX(W$4:W$15, MATCH('Capacity Summary'!#REF!,Assumptions!$A$4:$A$16,0),1)</f>
        <v>#REF!</v>
      </c>
      <c r="X96" s="63" t="e">
        <f>X58*$B$18 *INDEX(X$4:X$15, MATCH('Capacity Summary'!#REF!,Assumptions!$A$4:$A$16,0),1)</f>
        <v>#REF!</v>
      </c>
      <c r="Y96" s="63" t="e">
        <f>Y58*$B$18 *INDEX(Y$4:Y$15, MATCH('Capacity Summary'!#REF!,Assumptions!$A$4:$A$16,0),1)</f>
        <v>#REF!</v>
      </c>
      <c r="Z96" s="63" t="e">
        <f>Z58*$B$18 *INDEX(Z$4:Z$15, MATCH('Capacity Summary'!#REF!,Assumptions!$A$4:$A$16,0),1)</f>
        <v>#REF!</v>
      </c>
      <c r="AA96" s="63" t="e">
        <f>AA58*$B$18 *INDEX(AA$4:AA$15, MATCH('Capacity Summary'!#REF!,Assumptions!$A$4:$A$16,0),1)</f>
        <v>#REF!</v>
      </c>
      <c r="AB96" s="63" t="e">
        <f>AB58*$B$18 *INDEX(AB$4:AB$15, MATCH('Capacity Summary'!#REF!,Assumptions!$A$4:$A$16,0),1)</f>
        <v>#REF!</v>
      </c>
      <c r="AC96" s="63" t="e">
        <f>AC58*$B$18 *INDEX(AC$4:AC$15, MATCH('Capacity Summary'!#REF!,Assumptions!$A$4:$A$16,0),1)</f>
        <v>#REF!</v>
      </c>
      <c r="AD96" s="63" t="e">
        <f>AD58*$B$18 *INDEX(AD$4:AD$15, MATCH('Capacity Summary'!#REF!,Assumptions!$A$4:$A$16,0),1)</f>
        <v>#REF!</v>
      </c>
      <c r="AE96" s="118" t="e">
        <f t="shared" si="3"/>
        <v>#REF!</v>
      </c>
    </row>
    <row r="97" spans="1:38" ht="15.75" hidden="1" thickBot="1" x14ac:dyDescent="0.3">
      <c r="A97" s="121" t="s">
        <v>706</v>
      </c>
      <c r="B97" s="124" t="e">
        <f>SUM(B63:B82)</f>
        <v>#REF!</v>
      </c>
      <c r="C97" s="122" t="e">
        <f t="shared" ref="C97:AD97" si="4">SUM(C63:C82)</f>
        <v>#REF!</v>
      </c>
      <c r="D97" s="122" t="e">
        <f t="shared" si="4"/>
        <v>#REF!</v>
      </c>
      <c r="E97" s="122" t="e">
        <f t="shared" si="4"/>
        <v>#REF!</v>
      </c>
      <c r="F97" s="122" t="e">
        <f t="shared" si="4"/>
        <v>#REF!</v>
      </c>
      <c r="G97" s="122" t="e">
        <f t="shared" si="4"/>
        <v>#REF!</v>
      </c>
      <c r="H97" s="122" t="e">
        <f t="shared" si="4"/>
        <v>#REF!</v>
      </c>
      <c r="I97" s="122" t="e">
        <f t="shared" si="4"/>
        <v>#REF!</v>
      </c>
      <c r="J97" s="122" t="e">
        <f t="shared" si="4"/>
        <v>#REF!</v>
      </c>
      <c r="K97" s="122" t="e">
        <f t="shared" si="4"/>
        <v>#REF!</v>
      </c>
      <c r="L97" s="122" t="e">
        <f t="shared" si="4"/>
        <v>#REF!</v>
      </c>
      <c r="M97" s="122" t="e">
        <f t="shared" si="4"/>
        <v>#REF!</v>
      </c>
      <c r="N97" s="122" t="e">
        <f t="shared" si="4"/>
        <v>#REF!</v>
      </c>
      <c r="O97" s="122" t="e">
        <f t="shared" si="4"/>
        <v>#REF!</v>
      </c>
      <c r="P97" s="122" t="e">
        <f t="shared" si="4"/>
        <v>#REF!</v>
      </c>
      <c r="Q97" s="122" t="e">
        <f t="shared" si="4"/>
        <v>#REF!</v>
      </c>
      <c r="R97" s="122" t="e">
        <f t="shared" si="4"/>
        <v>#REF!</v>
      </c>
      <c r="S97" s="122" t="e">
        <f t="shared" si="4"/>
        <v>#REF!</v>
      </c>
      <c r="T97" s="122" t="e">
        <f t="shared" si="4"/>
        <v>#REF!</v>
      </c>
      <c r="U97" s="122" t="e">
        <f t="shared" si="4"/>
        <v>#REF!</v>
      </c>
      <c r="V97" s="122" t="e">
        <f t="shared" si="4"/>
        <v>#REF!</v>
      </c>
      <c r="W97" s="122" t="e">
        <f t="shared" si="4"/>
        <v>#REF!</v>
      </c>
      <c r="X97" s="122" t="e">
        <f t="shared" si="4"/>
        <v>#REF!</v>
      </c>
      <c r="Y97" s="122" t="e">
        <f t="shared" si="4"/>
        <v>#REF!</v>
      </c>
      <c r="Z97" s="122" t="e">
        <f t="shared" si="4"/>
        <v>#REF!</v>
      </c>
      <c r="AA97" s="122" t="e">
        <f t="shared" si="4"/>
        <v>#REF!</v>
      </c>
      <c r="AB97" s="122" t="e">
        <f t="shared" si="4"/>
        <v>#REF!</v>
      </c>
      <c r="AC97" s="122" t="e">
        <f t="shared" si="4"/>
        <v>#REF!</v>
      </c>
      <c r="AD97" s="122" t="e">
        <f t="shared" si="4"/>
        <v>#REF!</v>
      </c>
      <c r="AE97" s="128" t="e">
        <f>SUM(AE63:AE82)</f>
        <v>#REF!</v>
      </c>
    </row>
    <row r="98" spans="1:38" hidden="1" x14ac:dyDescent="0.25"/>
    <row r="99" spans="1:38" ht="24" thickBot="1" x14ac:dyDescent="0.4">
      <c r="A99" s="130" t="s">
        <v>697</v>
      </c>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row>
    <row r="100" spans="1:38" ht="23.25" x14ac:dyDescent="0.35">
      <c r="A100" s="130"/>
      <c r="B100" s="134" t="s">
        <v>705</v>
      </c>
      <c r="C100" s="139"/>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1"/>
    </row>
    <row r="101" spans="1:38" x14ac:dyDescent="0.25">
      <c r="A101" s="16"/>
      <c r="B101" s="135" t="s">
        <v>98</v>
      </c>
      <c r="C101" s="133" t="s">
        <v>100</v>
      </c>
      <c r="D101" s="133" t="s">
        <v>101</v>
      </c>
      <c r="E101" s="133" t="s">
        <v>102</v>
      </c>
      <c r="F101" s="133" t="s">
        <v>104</v>
      </c>
      <c r="G101" s="133" t="s">
        <v>106</v>
      </c>
      <c r="H101" s="133" t="s">
        <v>107</v>
      </c>
      <c r="I101" s="133" t="s">
        <v>109</v>
      </c>
      <c r="J101" s="133" t="s">
        <v>665</v>
      </c>
      <c r="K101" s="133" t="s">
        <v>110</v>
      </c>
      <c r="L101" s="133" t="s">
        <v>663</v>
      </c>
      <c r="M101" s="133" t="s">
        <v>111</v>
      </c>
      <c r="N101" s="133" t="s">
        <v>112</v>
      </c>
      <c r="O101" s="133" t="s">
        <v>114</v>
      </c>
      <c r="P101" s="133" t="s">
        <v>115</v>
      </c>
      <c r="Q101" s="133" t="s">
        <v>116</v>
      </c>
      <c r="R101" s="133" t="s">
        <v>117</v>
      </c>
      <c r="S101" s="133" t="s">
        <v>118</v>
      </c>
      <c r="T101" s="133" t="s">
        <v>119</v>
      </c>
      <c r="U101" s="133" t="s">
        <v>666</v>
      </c>
      <c r="V101" s="133" t="s">
        <v>45</v>
      </c>
      <c r="W101" s="133" t="s">
        <v>667</v>
      </c>
      <c r="X101" s="133" t="s">
        <v>664</v>
      </c>
      <c r="Y101" s="133" t="s">
        <v>668</v>
      </c>
      <c r="Z101" s="133" t="s">
        <v>123</v>
      </c>
      <c r="AA101" s="133" t="s">
        <v>669</v>
      </c>
      <c r="AB101" s="133" t="s">
        <v>124</v>
      </c>
      <c r="AC101" s="133" t="s">
        <v>125</v>
      </c>
      <c r="AD101" s="133" t="s">
        <v>126</v>
      </c>
      <c r="AE101" s="155" t="s">
        <v>128</v>
      </c>
      <c r="AF101" s="133" t="s">
        <v>96</v>
      </c>
      <c r="AG101" s="133" t="s">
        <v>105</v>
      </c>
      <c r="AH101" s="133" t="s">
        <v>751</v>
      </c>
      <c r="AI101" s="133" t="s">
        <v>121</v>
      </c>
      <c r="AJ101" s="133" t="s">
        <v>122</v>
      </c>
      <c r="AK101" s="136" t="s">
        <v>127</v>
      </c>
    </row>
    <row r="102" spans="1:38" ht="15.75" thickBot="1" x14ac:dyDescent="0.3">
      <c r="B102" s="61">
        <f>COUNTIF('CS Location'!H$5:H$51, "Yes")</f>
        <v>0</v>
      </c>
      <c r="C102" s="137">
        <f>COUNTIF('CS Location'!I$5:I$51, "Yes")</f>
        <v>0</v>
      </c>
      <c r="D102" s="137">
        <f>COUNTIF('CS Location'!J$5:J$51, "Yes")</f>
        <v>0</v>
      </c>
      <c r="E102" s="137">
        <f>COUNTIF('CS Location'!K$5:K$51, "Yes")</f>
        <v>0</v>
      </c>
      <c r="F102" s="137">
        <f>COUNTIF('CS Location'!L$5:L$51, "Yes")</f>
        <v>0</v>
      </c>
      <c r="G102" s="137">
        <f>COUNTIF('CS Location'!M$5:M$51, "Yes")</f>
        <v>0</v>
      </c>
      <c r="H102" s="137">
        <f>COUNTIF('CS Location'!N$5:N$51, "Yes")</f>
        <v>0</v>
      </c>
      <c r="I102" s="137">
        <f>COUNTIF('CS Location'!O$5:O$51, "Yes")</f>
        <v>0</v>
      </c>
      <c r="J102" s="137">
        <f>COUNTIF('CS Location'!P$5:P$51, "Yes")</f>
        <v>0</v>
      </c>
      <c r="K102" s="137">
        <f>COUNTIF('CS Location'!Q$5:Q$51, "Yes")</f>
        <v>0</v>
      </c>
      <c r="L102" s="137">
        <f>COUNTIF('CS Location'!R$5:R$51, "Yes")</f>
        <v>0</v>
      </c>
      <c r="M102" s="137">
        <f>COUNTIF('CS Location'!S$5:S$51, "Yes")</f>
        <v>0</v>
      </c>
      <c r="N102" s="137">
        <f>COUNTIF('CS Location'!T$5:T$51, "Yes")</f>
        <v>0</v>
      </c>
      <c r="O102" s="137">
        <f>COUNTIF('CS Location'!U$5:U$51, "Yes")</f>
        <v>0</v>
      </c>
      <c r="P102" s="137">
        <f>COUNTIF('CS Location'!V$5:V$51, "Yes")</f>
        <v>0</v>
      </c>
      <c r="Q102" s="137">
        <f>COUNTIF('CS Location'!W$5:W$51, "Yes")</f>
        <v>0</v>
      </c>
      <c r="R102" s="137">
        <f>COUNTIF('CS Location'!X$5:X$51, "Yes")</f>
        <v>0</v>
      </c>
      <c r="S102" s="137">
        <f>COUNTIF('CS Location'!Y$5:Y$51, "Yes")</f>
        <v>0</v>
      </c>
      <c r="T102" s="137">
        <f>COUNTIF('CS Location'!Z$5:Z$51, "Yes")</f>
        <v>0</v>
      </c>
      <c r="U102" s="137">
        <f>COUNTIF('CS Location'!AA$5:AA$51, "Yes")</f>
        <v>0</v>
      </c>
      <c r="V102" s="137">
        <f>COUNTIF('CS Location'!AB$5:AB$51, "Yes")</f>
        <v>0</v>
      </c>
      <c r="W102" s="137">
        <f>COUNTIF('CS Location'!AC$5:AC$51, "Yes")</f>
        <v>0</v>
      </c>
      <c r="X102" s="137">
        <f>COUNTIF('CS Location'!AD$5:AD$51, "Yes")</f>
        <v>0</v>
      </c>
      <c r="Y102" s="137">
        <f>COUNTIF('CS Location'!AE$5:AE$51, "Yes")</f>
        <v>0</v>
      </c>
      <c r="Z102" s="137">
        <f>COUNTIF('CS Location'!AF$5:AF$51, "Yes")</f>
        <v>0</v>
      </c>
      <c r="AA102" s="137">
        <f>COUNTIF('CS Location'!AG$5:AG$51, "Yes")</f>
        <v>0</v>
      </c>
      <c r="AB102" s="137">
        <f>COUNTIF('CS Location'!AH$5:AH$51, "Yes")</f>
        <v>0</v>
      </c>
      <c r="AC102" s="137">
        <f>COUNTIF('CS Location'!AI$5:AI$51, "Yes")</f>
        <v>0</v>
      </c>
      <c r="AD102" s="137">
        <f>COUNTIF('CS Location'!AJ$5:AJ$51, "Yes")</f>
        <v>0</v>
      </c>
      <c r="AE102" s="156">
        <f>COUNTIF('CS Location'!AK$5:AK$51, "Yes")</f>
        <v>0</v>
      </c>
      <c r="AF102" s="137">
        <f>COUNTIF('CS Location'!AL$5:AL$51, "Yes")</f>
        <v>0</v>
      </c>
      <c r="AG102" s="137">
        <f>COUNTIF('CS Location'!AM$5:AM$51, "Yes")</f>
        <v>0</v>
      </c>
      <c r="AH102" s="137">
        <f>COUNTIF('CS Location'!AN$5:AN$51, "Yes")</f>
        <v>0</v>
      </c>
      <c r="AI102" s="137">
        <f>COUNTIF('CS Location'!AO$5:AO$51, "Yes")</f>
        <v>0</v>
      </c>
      <c r="AJ102" s="137">
        <f>COUNTIF('CS Location'!AP$5:AP$51, "Yes")</f>
        <v>0</v>
      </c>
      <c r="AK102" s="138">
        <f>COUNTIF('CS Location'!AQ$5:AQ$51, "Yes")</f>
        <v>0</v>
      </c>
    </row>
    <row r="104" spans="1:38" ht="15.75" thickBot="1" x14ac:dyDescent="0.3"/>
    <row r="105" spans="1:38" ht="15.75" thickBot="1" x14ac:dyDescent="0.3">
      <c r="A105" s="119"/>
      <c r="B105" s="131" t="s">
        <v>707</v>
      </c>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3"/>
    </row>
    <row r="106" spans="1:38" x14ac:dyDescent="0.25">
      <c r="A106" s="115"/>
      <c r="B106" s="109" t="s">
        <v>98</v>
      </c>
      <c r="C106" s="109" t="s">
        <v>100</v>
      </c>
      <c r="D106" s="109" t="s">
        <v>101</v>
      </c>
      <c r="E106" s="109" t="s">
        <v>102</v>
      </c>
      <c r="F106" s="109" t="s">
        <v>104</v>
      </c>
      <c r="G106" s="109" t="s">
        <v>106</v>
      </c>
      <c r="H106" s="109" t="s">
        <v>107</v>
      </c>
      <c r="I106" s="109" t="s">
        <v>109</v>
      </c>
      <c r="J106" s="109" t="s">
        <v>665</v>
      </c>
      <c r="K106" s="109" t="s">
        <v>110</v>
      </c>
      <c r="L106" s="109" t="s">
        <v>663</v>
      </c>
      <c r="M106" s="109" t="s">
        <v>111</v>
      </c>
      <c r="N106" s="109" t="s">
        <v>112</v>
      </c>
      <c r="O106" s="109" t="s">
        <v>114</v>
      </c>
      <c r="P106" s="109" t="s">
        <v>115</v>
      </c>
      <c r="Q106" s="109" t="s">
        <v>116</v>
      </c>
      <c r="R106" s="109" t="s">
        <v>117</v>
      </c>
      <c r="S106" s="109" t="s">
        <v>118</v>
      </c>
      <c r="T106" s="109" t="s">
        <v>119</v>
      </c>
      <c r="U106" s="109" t="s">
        <v>666</v>
      </c>
      <c r="V106" s="109" t="s">
        <v>45</v>
      </c>
      <c r="W106" s="109" t="s">
        <v>667</v>
      </c>
      <c r="X106" s="109" t="s">
        <v>664</v>
      </c>
      <c r="Y106" s="109" t="s">
        <v>668</v>
      </c>
      <c r="Z106" s="109" t="s">
        <v>123</v>
      </c>
      <c r="AA106" s="109" t="s">
        <v>669</v>
      </c>
      <c r="AB106" s="109" t="s">
        <v>124</v>
      </c>
      <c r="AC106" s="109" t="s">
        <v>125</v>
      </c>
      <c r="AD106" s="116" t="s">
        <v>126</v>
      </c>
      <c r="AE106" s="116" t="s">
        <v>128</v>
      </c>
      <c r="AF106" s="116" t="s">
        <v>96</v>
      </c>
      <c r="AG106" s="116" t="s">
        <v>105</v>
      </c>
      <c r="AH106" s="116" t="s">
        <v>751</v>
      </c>
      <c r="AI106" s="116" t="s">
        <v>121</v>
      </c>
      <c r="AJ106" s="116" t="s">
        <v>122</v>
      </c>
      <c r="AK106" s="116" t="s">
        <v>127</v>
      </c>
      <c r="AL106" s="117" t="s">
        <v>695</v>
      </c>
    </row>
    <row r="107" spans="1:38" x14ac:dyDescent="0.25">
      <c r="A107" s="59" t="str">
        <f>IF('CS Location'!C5="", "",'CS Location'!C5)</f>
        <v/>
      </c>
      <c r="B107" s="132">
        <f>IF(B$102=0,0,IF('CS Location'!H5 = "Yes", 1,0)/B$102)</f>
        <v>0</v>
      </c>
      <c r="C107" s="132">
        <f>IF(C$102=0,0,IF('CS Location'!I5 = "Yes", 1,0)/C$102)</f>
        <v>0</v>
      </c>
      <c r="D107" s="132">
        <f>IF(D$102=0,0,IF('CS Location'!J5 = "Yes", 1,0)/D$102)</f>
        <v>0</v>
      </c>
      <c r="E107" s="132">
        <f>IF(E$102=0,0,IF('CS Location'!K5 = "Yes", 1,0)/E$102)</f>
        <v>0</v>
      </c>
      <c r="F107" s="132">
        <f>IF(F$102=0,0,IF('CS Location'!L5 = "Yes", 1,0)/F$102)</f>
        <v>0</v>
      </c>
      <c r="G107" s="132">
        <f>IF(G$102=0,0,IF('CS Location'!M5 = "Yes", 1,0)/G$102)</f>
        <v>0</v>
      </c>
      <c r="H107" s="132">
        <f>IF(H$102=0,0,IF('CS Location'!N5 = "Yes", 1,0)/H$102)</f>
        <v>0</v>
      </c>
      <c r="I107" s="132">
        <f>IF(I$102=0,0,IF('CS Location'!O5 = "Yes", 1,0)/I$102)</f>
        <v>0</v>
      </c>
      <c r="J107" s="132">
        <f>IF(J$102=0,0,IF('CS Location'!P5 = "Yes", 1,0)/J$102)</f>
        <v>0</v>
      </c>
      <c r="K107" s="132">
        <f>IF(K$102=0,0,IF('CS Location'!Q5 = "Yes", 1,0)/K$102)</f>
        <v>0</v>
      </c>
      <c r="L107" s="132">
        <f>IF(L$102=0,0,IF('CS Location'!R5 = "Yes", 1,0)/L$102)</f>
        <v>0</v>
      </c>
      <c r="M107" s="132">
        <f>IF(M$102=0,0,IF('CS Location'!S5 = "Yes", 1,0)/M$102)</f>
        <v>0</v>
      </c>
      <c r="N107" s="132">
        <f>IF(N$102=0,0,IF('CS Location'!T5 = "Yes", 1,0)/N$102)</f>
        <v>0</v>
      </c>
      <c r="O107" s="132">
        <f>IF(O$102=0,0,IF('CS Location'!U5 = "Yes", 1,0)/O$102)</f>
        <v>0</v>
      </c>
      <c r="P107" s="132">
        <f>IF(P$102=0,0,IF('CS Location'!V5 = "Yes", 1,0)/P$102)</f>
        <v>0</v>
      </c>
      <c r="Q107" s="132">
        <f>IF(Q$102=0,0,IF('CS Location'!W5 = "Yes", 1,0)/Q$102)</f>
        <v>0</v>
      </c>
      <c r="R107" s="132">
        <f>IF(R$102=0,0,IF('CS Location'!X5 = "Yes", 1,0)/R$102)</f>
        <v>0</v>
      </c>
      <c r="S107" s="132">
        <f>IF(S$102=0,0,IF('CS Location'!Y5 = "Yes", 1,0)/S$102)</f>
        <v>0</v>
      </c>
      <c r="T107" s="132">
        <f>IF(T$102=0,0,IF('CS Location'!Z5 = "Yes", 1,0)/T$102)</f>
        <v>0</v>
      </c>
      <c r="U107" s="132">
        <f>IF(U$102=0,0,IF('CS Location'!AA5 = "Yes", 1,0)/U$102)</f>
        <v>0</v>
      </c>
      <c r="V107" s="132">
        <f>IF(V$102=0,0,IF('CS Location'!AB5 = "Yes", 1,0)/V$102)</f>
        <v>0</v>
      </c>
      <c r="W107" s="132">
        <f>IF(W$102=0,0,IF('CS Location'!AC5 = "Yes", 1,0)/W$102)</f>
        <v>0</v>
      </c>
      <c r="X107" s="132">
        <f>IF(X$102=0,0,IF('CS Location'!AD5 = "Yes", 1,0)/X$102)</f>
        <v>0</v>
      </c>
      <c r="Y107" s="132">
        <f>IF(Y$102=0,0,IF('CS Location'!AE5 = "Yes", 1,0)/Y$102)</f>
        <v>0</v>
      </c>
      <c r="Z107" s="132">
        <f>IF(Z$102=0,0,IF('CS Location'!AF5 = "Yes", 1,0)/Z$102)</f>
        <v>0</v>
      </c>
      <c r="AA107" s="132">
        <f>IF(AA$102=0,0,IF('CS Location'!AG5 = "Yes", 1,0)/AA$102)</f>
        <v>0</v>
      </c>
      <c r="AB107" s="132">
        <f>IF(AB$102=0,0,IF('CS Location'!AH5 = "Yes", 1,0)/AB$102)</f>
        <v>0</v>
      </c>
      <c r="AC107" s="132">
        <f>IF(AC$102=0,0,IF('CS Location'!AI5 = "Yes", 1,0)/AC$102)</f>
        <v>0</v>
      </c>
      <c r="AD107" s="132">
        <f>IF(AD$102=0,0,IF('CS Location'!AJ5 = "Yes", 1,0)/AD$102)</f>
        <v>0</v>
      </c>
      <c r="AE107" s="132">
        <f>IF(AE$102=0,0,IF('CS Location'!AK5 = "Yes", 1,0)/AE$102)</f>
        <v>0</v>
      </c>
      <c r="AF107" s="132">
        <f>IF(AF$102=0,0,IF('CS Location'!AL5 = "Yes", 1,0)/AF$102)</f>
        <v>0</v>
      </c>
      <c r="AG107" s="132">
        <f>IF(AG$102=0,0,IF('CS Location'!AM5 = "Yes", 1,0)/AG$102)</f>
        <v>0</v>
      </c>
      <c r="AH107" s="132">
        <f>IF(AH$102=0,0,IF('CS Location'!AN5 = "Yes", 1,0)/AH$102)</f>
        <v>0</v>
      </c>
      <c r="AI107" s="132">
        <f>IF(AI$102=0,0,IF('CS Location'!AO5 = "Yes", 1,0)/AI$102)</f>
        <v>0</v>
      </c>
      <c r="AJ107" s="132">
        <f>IF(AJ$102=0,0,IF('CS Location'!AP5 = "Yes", 1,0)/AJ$102)</f>
        <v>0</v>
      </c>
      <c r="AK107" s="132">
        <f>IF(AK$102=0,0,IF('CS Location'!AQ5 = "Yes", 1,0)/AK$102)</f>
        <v>0</v>
      </c>
      <c r="AL107" s="125">
        <f t="shared" ref="AL107:AL139" si="5">SUM(B107:AE107)</f>
        <v>0</v>
      </c>
    </row>
    <row r="108" spans="1:38" x14ac:dyDescent="0.25">
      <c r="A108" s="59" t="str">
        <f>IF('CS Location'!C6="", "",'CS Location'!C6)</f>
        <v/>
      </c>
      <c r="B108" s="132">
        <f>IF(B$102=0,0,IF('CS Location'!H6 = "Yes", 1,0)/B$102)</f>
        <v>0</v>
      </c>
      <c r="C108" s="132">
        <f>IF(C$102=0,0,IF('CS Location'!I6 = "Yes", 1,0)/C$102)</f>
        <v>0</v>
      </c>
      <c r="D108" s="132">
        <f>IF(D$102=0,0,IF('CS Location'!J6 = "Yes", 1,0)/D$102)</f>
        <v>0</v>
      </c>
      <c r="E108" s="132">
        <f>IF(E$102=0,0,IF('CS Location'!K6 = "Yes", 1,0)/E$102)</f>
        <v>0</v>
      </c>
      <c r="F108" s="132">
        <f>IF(F$102=0,0,IF('CS Location'!L6 = "Yes", 1,0)/F$102)</f>
        <v>0</v>
      </c>
      <c r="G108" s="132">
        <f>IF(G$102=0,0,IF('CS Location'!M6 = "Yes", 1,0)/G$102)</f>
        <v>0</v>
      </c>
      <c r="H108" s="132">
        <f>IF(H$102=0,0,IF('CS Location'!N6 = "Yes", 1,0)/H$102)</f>
        <v>0</v>
      </c>
      <c r="I108" s="132">
        <f>IF(I$102=0,0,IF('CS Location'!O6 = "Yes", 1,0)/I$102)</f>
        <v>0</v>
      </c>
      <c r="J108" s="132">
        <f>IF(J$102=0,0,IF('CS Location'!P6 = "Yes", 1,0)/J$102)</f>
        <v>0</v>
      </c>
      <c r="K108" s="132">
        <f>IF(K$102=0,0,IF('CS Location'!Q6 = "Yes", 1,0)/K$102)</f>
        <v>0</v>
      </c>
      <c r="L108" s="132">
        <f>IF(L$102=0,0,IF('CS Location'!R6 = "Yes", 1,0)/L$102)</f>
        <v>0</v>
      </c>
      <c r="M108" s="132">
        <f>IF(M$102=0,0,IF('CS Location'!S6 = "Yes", 1,0)/M$102)</f>
        <v>0</v>
      </c>
      <c r="N108" s="132">
        <f>IF(N$102=0,0,IF('CS Location'!T6 = "Yes", 1,0)/N$102)</f>
        <v>0</v>
      </c>
      <c r="O108" s="132">
        <f>IF(O$102=0,0,IF('CS Location'!U6 = "Yes", 1,0)/O$102)</f>
        <v>0</v>
      </c>
      <c r="P108" s="132">
        <f>IF(P$102=0,0,IF('CS Location'!V6 = "Yes", 1,0)/P$102)</f>
        <v>0</v>
      </c>
      <c r="Q108" s="132">
        <f>IF(Q$102=0,0,IF('CS Location'!W6 = "Yes", 1,0)/Q$102)</f>
        <v>0</v>
      </c>
      <c r="R108" s="132">
        <f>IF(R$102=0,0,IF('CS Location'!X6 = "Yes", 1,0)/R$102)</f>
        <v>0</v>
      </c>
      <c r="S108" s="132">
        <f>IF(S$102=0,0,IF('CS Location'!Y6 = "Yes", 1,0)/S$102)</f>
        <v>0</v>
      </c>
      <c r="T108" s="132">
        <f>IF(T$102=0,0,IF('CS Location'!Z6 = "Yes", 1,0)/T$102)</f>
        <v>0</v>
      </c>
      <c r="U108" s="132">
        <f>IF(U$102=0,0,IF('CS Location'!AA6 = "Yes", 1,0)/U$102)</f>
        <v>0</v>
      </c>
      <c r="V108" s="132">
        <f>IF(V$102=0,0,IF('CS Location'!AB6 = "Yes", 1,0)/V$102)</f>
        <v>0</v>
      </c>
      <c r="W108" s="132">
        <f>IF(W$102=0,0,IF('CS Location'!AC6 = "Yes", 1,0)/W$102)</f>
        <v>0</v>
      </c>
      <c r="X108" s="132">
        <f>IF(X$102=0,0,IF('CS Location'!AD6 = "Yes", 1,0)/X$102)</f>
        <v>0</v>
      </c>
      <c r="Y108" s="132">
        <f>IF(Y$102=0,0,IF('CS Location'!AE6 = "Yes", 1,0)/Y$102)</f>
        <v>0</v>
      </c>
      <c r="Z108" s="132">
        <f>IF(Z$102=0,0,IF('CS Location'!AF6 = "Yes", 1,0)/Z$102)</f>
        <v>0</v>
      </c>
      <c r="AA108" s="132">
        <f>IF(AA$102=0,0,IF('CS Location'!AG6 = "Yes", 1,0)/AA$102)</f>
        <v>0</v>
      </c>
      <c r="AB108" s="132">
        <f>IF(AB$102=0,0,IF('CS Location'!AH6 = "Yes", 1,0)/AB$102)</f>
        <v>0</v>
      </c>
      <c r="AC108" s="132">
        <f>IF(AC$102=0,0,IF('CS Location'!AI6 = "Yes", 1,0)/AC$102)</f>
        <v>0</v>
      </c>
      <c r="AD108" s="132">
        <f>IF(AD$102=0,0,IF('CS Location'!AJ6 = "Yes", 1,0)/AD$102)</f>
        <v>0</v>
      </c>
      <c r="AE108" s="132">
        <f>IF(AE$102=0,0,IF('CS Location'!AK6 = "Yes", 1,0)/AE$102)</f>
        <v>0</v>
      </c>
      <c r="AF108" s="132">
        <f>IF(AF$102=0,0,IF('CS Location'!AL6 = "Yes", 1,0)/AF$102)</f>
        <v>0</v>
      </c>
      <c r="AG108" s="132">
        <f>IF(AG$102=0,0,IF('CS Location'!AM6 = "Yes", 1,0)/AG$102)</f>
        <v>0</v>
      </c>
      <c r="AH108" s="132">
        <f>IF(AH$102=0,0,IF('CS Location'!AN6 = "Yes", 1,0)/AH$102)</f>
        <v>0</v>
      </c>
      <c r="AI108" s="132">
        <f>IF(AI$102=0,0,IF('CS Location'!AO6 = "Yes", 1,0)/AI$102)</f>
        <v>0</v>
      </c>
      <c r="AJ108" s="132">
        <f>IF(AJ$102=0,0,IF('CS Location'!AP6 = "Yes", 1,0)/AJ$102)</f>
        <v>0</v>
      </c>
      <c r="AK108" s="132">
        <f>IF(AK$102=0,0,IF('CS Location'!AQ6 = "Yes", 1,0)/AK$102)</f>
        <v>0</v>
      </c>
      <c r="AL108" s="125">
        <f t="shared" si="5"/>
        <v>0</v>
      </c>
    </row>
    <row r="109" spans="1:38" x14ac:dyDescent="0.25">
      <c r="A109" s="59" t="str">
        <f>IF('CS Location'!C7="", "",'CS Location'!C7)</f>
        <v/>
      </c>
      <c r="B109" s="132">
        <f>IF(B$102=0,0,IF('CS Location'!H7 = "Yes", 1,0)/B$102)</f>
        <v>0</v>
      </c>
      <c r="C109" s="132">
        <f>IF(C$102=0,0,IF('CS Location'!I7 = "Yes", 1,0)/C$102)</f>
        <v>0</v>
      </c>
      <c r="D109" s="132">
        <f>IF(D$102=0,0,IF('CS Location'!J7 = "Yes", 1,0)/D$102)</f>
        <v>0</v>
      </c>
      <c r="E109" s="132">
        <f>IF(E$102=0,0,IF('CS Location'!K7 = "Yes", 1,0)/E$102)</f>
        <v>0</v>
      </c>
      <c r="F109" s="132">
        <f>IF(F$102=0,0,IF('CS Location'!L7 = "Yes", 1,0)/F$102)</f>
        <v>0</v>
      </c>
      <c r="G109" s="132">
        <f>IF(G$102=0,0,IF('CS Location'!M7 = "Yes", 1,0)/G$102)</f>
        <v>0</v>
      </c>
      <c r="H109" s="132">
        <f>IF(H$102=0,0,IF('CS Location'!N7 = "Yes", 1,0)/H$102)</f>
        <v>0</v>
      </c>
      <c r="I109" s="132">
        <f>IF(I$102=0,0,IF('CS Location'!O7 = "Yes", 1,0)/I$102)</f>
        <v>0</v>
      </c>
      <c r="J109" s="132">
        <f>IF(J$102=0,0,IF('CS Location'!P7 = "Yes", 1,0)/J$102)</f>
        <v>0</v>
      </c>
      <c r="K109" s="132">
        <f>IF(K$102=0,0,IF('CS Location'!Q7 = "Yes", 1,0)/K$102)</f>
        <v>0</v>
      </c>
      <c r="L109" s="132">
        <f>IF(L$102=0,0,IF('CS Location'!R7 = "Yes", 1,0)/L$102)</f>
        <v>0</v>
      </c>
      <c r="M109" s="132">
        <f>IF(M$102=0,0,IF('CS Location'!S7 = "Yes", 1,0)/M$102)</f>
        <v>0</v>
      </c>
      <c r="N109" s="132">
        <f>IF(N$102=0,0,IF('CS Location'!T7 = "Yes", 1,0)/N$102)</f>
        <v>0</v>
      </c>
      <c r="O109" s="132">
        <f>IF(O$102=0,0,IF('CS Location'!U7 = "Yes", 1,0)/O$102)</f>
        <v>0</v>
      </c>
      <c r="P109" s="132">
        <f>IF(P$102=0,0,IF('CS Location'!V7 = "Yes", 1,0)/P$102)</f>
        <v>0</v>
      </c>
      <c r="Q109" s="132">
        <f>IF(Q$102=0,0,IF('CS Location'!W7 = "Yes", 1,0)/Q$102)</f>
        <v>0</v>
      </c>
      <c r="R109" s="132">
        <f>IF(R$102=0,0,IF('CS Location'!X7 = "Yes", 1,0)/R$102)</f>
        <v>0</v>
      </c>
      <c r="S109" s="132">
        <f>IF(S$102=0,0,IF('CS Location'!Y7 = "Yes", 1,0)/S$102)</f>
        <v>0</v>
      </c>
      <c r="T109" s="132">
        <f>IF(T$102=0,0,IF('CS Location'!Z7 = "Yes", 1,0)/T$102)</f>
        <v>0</v>
      </c>
      <c r="U109" s="132">
        <f>IF(U$102=0,0,IF('CS Location'!AA7 = "Yes", 1,0)/U$102)</f>
        <v>0</v>
      </c>
      <c r="V109" s="132">
        <f>IF(V$102=0,0,IF('CS Location'!AB7 = "Yes", 1,0)/V$102)</f>
        <v>0</v>
      </c>
      <c r="W109" s="132">
        <f>IF(W$102=0,0,IF('CS Location'!AC7 = "Yes", 1,0)/W$102)</f>
        <v>0</v>
      </c>
      <c r="X109" s="132">
        <f>IF(X$102=0,0,IF('CS Location'!AD7 = "Yes", 1,0)/X$102)</f>
        <v>0</v>
      </c>
      <c r="Y109" s="132">
        <f>IF(Y$102=0,0,IF('CS Location'!AE7 = "Yes", 1,0)/Y$102)</f>
        <v>0</v>
      </c>
      <c r="Z109" s="132">
        <f>IF(Z$102=0,0,IF('CS Location'!AF7 = "Yes", 1,0)/Z$102)</f>
        <v>0</v>
      </c>
      <c r="AA109" s="132">
        <f>IF(AA$102=0,0,IF('CS Location'!AG7 = "Yes", 1,0)/AA$102)</f>
        <v>0</v>
      </c>
      <c r="AB109" s="132">
        <f>IF(AB$102=0,0,IF('CS Location'!AH7 = "Yes", 1,0)/AB$102)</f>
        <v>0</v>
      </c>
      <c r="AC109" s="132">
        <f>IF(AC$102=0,0,IF('CS Location'!AI7 = "Yes", 1,0)/AC$102)</f>
        <v>0</v>
      </c>
      <c r="AD109" s="132">
        <f>IF(AD$102=0,0,IF('CS Location'!AJ7 = "Yes", 1,0)/AD$102)</f>
        <v>0</v>
      </c>
      <c r="AE109" s="132">
        <f>IF(AE$102=0,0,IF('CS Location'!AK7 = "Yes", 1,0)/AE$102)</f>
        <v>0</v>
      </c>
      <c r="AF109" s="132">
        <f>IF(AF$102=0,0,IF('CS Location'!AL7 = "Yes", 1,0)/AF$102)</f>
        <v>0</v>
      </c>
      <c r="AG109" s="132">
        <f>IF(AG$102=0,0,IF('CS Location'!AM7 = "Yes", 1,0)/AG$102)</f>
        <v>0</v>
      </c>
      <c r="AH109" s="132">
        <f>IF(AH$102=0,0,IF('CS Location'!AN7 = "Yes", 1,0)/AH$102)</f>
        <v>0</v>
      </c>
      <c r="AI109" s="132">
        <f>IF(AI$102=0,0,IF('CS Location'!AO7 = "Yes", 1,0)/AI$102)</f>
        <v>0</v>
      </c>
      <c r="AJ109" s="132">
        <f>IF(AJ$102=0,0,IF('CS Location'!AP7 = "Yes", 1,0)/AJ$102)</f>
        <v>0</v>
      </c>
      <c r="AK109" s="132">
        <f>IF(AK$102=0,0,IF('CS Location'!AQ7 = "Yes", 1,0)/AK$102)</f>
        <v>0</v>
      </c>
      <c r="AL109" s="125">
        <f t="shared" si="5"/>
        <v>0</v>
      </c>
    </row>
    <row r="110" spans="1:38" x14ac:dyDescent="0.25">
      <c r="A110" s="59" t="str">
        <f>IF('CS Location'!C8="", "",'CS Location'!C8)</f>
        <v/>
      </c>
      <c r="B110" s="132">
        <f>IF(B$102=0,0,IF('CS Location'!H8 = "Yes", 1,0)/B$102)</f>
        <v>0</v>
      </c>
      <c r="C110" s="132">
        <f>IF(C$102=0,0,IF('CS Location'!I8 = "Yes", 1,0)/C$102)</f>
        <v>0</v>
      </c>
      <c r="D110" s="132">
        <f>IF(D$102=0,0,IF('CS Location'!J8 = "Yes", 1,0)/D$102)</f>
        <v>0</v>
      </c>
      <c r="E110" s="132">
        <f>IF(E$102=0,0,IF('CS Location'!K8 = "Yes", 1,0)/E$102)</f>
        <v>0</v>
      </c>
      <c r="F110" s="132">
        <f>IF(F$102=0,0,IF('CS Location'!L8 = "Yes", 1,0)/F$102)</f>
        <v>0</v>
      </c>
      <c r="G110" s="132">
        <f>IF(G$102=0,0,IF('CS Location'!M8 = "Yes", 1,0)/G$102)</f>
        <v>0</v>
      </c>
      <c r="H110" s="132">
        <f>IF(H$102=0,0,IF('CS Location'!N8 = "Yes", 1,0)/H$102)</f>
        <v>0</v>
      </c>
      <c r="I110" s="132">
        <f>IF(I$102=0,0,IF('CS Location'!O8 = "Yes", 1,0)/I$102)</f>
        <v>0</v>
      </c>
      <c r="J110" s="132">
        <f>IF(J$102=0,0,IF('CS Location'!P8 = "Yes", 1,0)/J$102)</f>
        <v>0</v>
      </c>
      <c r="K110" s="132">
        <f>IF(K$102=0,0,IF('CS Location'!Q8 = "Yes", 1,0)/K$102)</f>
        <v>0</v>
      </c>
      <c r="L110" s="132">
        <f>IF(L$102=0,0,IF('CS Location'!R8 = "Yes", 1,0)/L$102)</f>
        <v>0</v>
      </c>
      <c r="M110" s="132">
        <f>IF(M$102=0,0,IF('CS Location'!S8 = "Yes", 1,0)/M$102)</f>
        <v>0</v>
      </c>
      <c r="N110" s="132">
        <f>IF(N$102=0,0,IF('CS Location'!T8 = "Yes", 1,0)/N$102)</f>
        <v>0</v>
      </c>
      <c r="O110" s="132">
        <f>IF(O$102=0,0,IF('CS Location'!U8 = "Yes", 1,0)/O$102)</f>
        <v>0</v>
      </c>
      <c r="P110" s="132">
        <f>IF(P$102=0,0,IF('CS Location'!V8 = "Yes", 1,0)/P$102)</f>
        <v>0</v>
      </c>
      <c r="Q110" s="132">
        <f>IF(Q$102=0,0,IF('CS Location'!W8 = "Yes", 1,0)/Q$102)</f>
        <v>0</v>
      </c>
      <c r="R110" s="132">
        <f>IF(R$102=0,0,IF('CS Location'!X8 = "Yes", 1,0)/R$102)</f>
        <v>0</v>
      </c>
      <c r="S110" s="132">
        <f>IF(S$102=0,0,IF('CS Location'!Y8 = "Yes", 1,0)/S$102)</f>
        <v>0</v>
      </c>
      <c r="T110" s="132">
        <f>IF(T$102=0,0,IF('CS Location'!Z8 = "Yes", 1,0)/T$102)</f>
        <v>0</v>
      </c>
      <c r="U110" s="132">
        <f>IF(U$102=0,0,IF('CS Location'!AA8 = "Yes", 1,0)/U$102)</f>
        <v>0</v>
      </c>
      <c r="V110" s="132">
        <f>IF(V$102=0,0,IF('CS Location'!AB8 = "Yes", 1,0)/V$102)</f>
        <v>0</v>
      </c>
      <c r="W110" s="132">
        <f>IF(W$102=0,0,IF('CS Location'!AC8 = "Yes", 1,0)/W$102)</f>
        <v>0</v>
      </c>
      <c r="X110" s="132">
        <f>IF(X$102=0,0,IF('CS Location'!AD8 = "Yes", 1,0)/X$102)</f>
        <v>0</v>
      </c>
      <c r="Y110" s="132">
        <f>IF(Y$102=0,0,IF('CS Location'!AE8 = "Yes", 1,0)/Y$102)</f>
        <v>0</v>
      </c>
      <c r="Z110" s="132">
        <f>IF(Z$102=0,0,IF('CS Location'!AF8 = "Yes", 1,0)/Z$102)</f>
        <v>0</v>
      </c>
      <c r="AA110" s="132">
        <f>IF(AA$102=0,0,IF('CS Location'!AG8 = "Yes", 1,0)/AA$102)</f>
        <v>0</v>
      </c>
      <c r="AB110" s="132">
        <f>IF(AB$102=0,0,IF('CS Location'!AH8 = "Yes", 1,0)/AB$102)</f>
        <v>0</v>
      </c>
      <c r="AC110" s="132">
        <f>IF(AC$102=0,0,IF('CS Location'!AI8 = "Yes", 1,0)/AC$102)</f>
        <v>0</v>
      </c>
      <c r="AD110" s="132">
        <f>IF(AD$102=0,0,IF('CS Location'!AJ8 = "Yes", 1,0)/AD$102)</f>
        <v>0</v>
      </c>
      <c r="AE110" s="132">
        <f>IF(AE$102=0,0,IF('CS Location'!AK8 = "Yes", 1,0)/AE$102)</f>
        <v>0</v>
      </c>
      <c r="AF110" s="132">
        <f>IF(AF$102=0,0,IF('CS Location'!AL8 = "Yes", 1,0)/AF$102)</f>
        <v>0</v>
      </c>
      <c r="AG110" s="132">
        <f>IF(AG$102=0,0,IF('CS Location'!AM8 = "Yes", 1,0)/AG$102)</f>
        <v>0</v>
      </c>
      <c r="AH110" s="132">
        <f>IF(AH$102=0,0,IF('CS Location'!AN8 = "Yes", 1,0)/AH$102)</f>
        <v>0</v>
      </c>
      <c r="AI110" s="132">
        <f>IF(AI$102=0,0,IF('CS Location'!AO8 = "Yes", 1,0)/AI$102)</f>
        <v>0</v>
      </c>
      <c r="AJ110" s="132">
        <f>IF(AJ$102=0,0,IF('CS Location'!AP8 = "Yes", 1,0)/AJ$102)</f>
        <v>0</v>
      </c>
      <c r="AK110" s="132">
        <f>IF(AK$102=0,0,IF('CS Location'!AQ8 = "Yes", 1,0)/AK$102)</f>
        <v>0</v>
      </c>
      <c r="AL110" s="125">
        <f t="shared" si="5"/>
        <v>0</v>
      </c>
    </row>
    <row r="111" spans="1:38" x14ac:dyDescent="0.25">
      <c r="A111" s="59" t="str">
        <f>IF('CS Location'!C9="", "",'CS Location'!C9)</f>
        <v/>
      </c>
      <c r="B111" s="132">
        <f>IF(B$102=0,0,IF('CS Location'!H9 = "Yes", 1,0)/B$102)</f>
        <v>0</v>
      </c>
      <c r="C111" s="132">
        <f>IF(C$102=0,0,IF('CS Location'!I9 = "Yes", 1,0)/C$102)</f>
        <v>0</v>
      </c>
      <c r="D111" s="132">
        <f>IF(D$102=0,0,IF('CS Location'!J9 = "Yes", 1,0)/D$102)</f>
        <v>0</v>
      </c>
      <c r="E111" s="132">
        <f>IF(E$102=0,0,IF('CS Location'!K9 = "Yes", 1,0)/E$102)</f>
        <v>0</v>
      </c>
      <c r="F111" s="132">
        <f>IF(F$102=0,0,IF('CS Location'!L9 = "Yes", 1,0)/F$102)</f>
        <v>0</v>
      </c>
      <c r="G111" s="132">
        <f>IF(G$102=0,0,IF('CS Location'!M9 = "Yes", 1,0)/G$102)</f>
        <v>0</v>
      </c>
      <c r="H111" s="132">
        <f>IF(H$102=0,0,IF('CS Location'!N9 = "Yes", 1,0)/H$102)</f>
        <v>0</v>
      </c>
      <c r="I111" s="132">
        <f>IF(I$102=0,0,IF('CS Location'!O9 = "Yes", 1,0)/I$102)</f>
        <v>0</v>
      </c>
      <c r="J111" s="132">
        <f>IF(J$102=0,0,IF('CS Location'!P9 = "Yes", 1,0)/J$102)</f>
        <v>0</v>
      </c>
      <c r="K111" s="132">
        <f>IF(K$102=0,0,IF('CS Location'!Q9 = "Yes", 1,0)/K$102)</f>
        <v>0</v>
      </c>
      <c r="L111" s="132">
        <f>IF(L$102=0,0,IF('CS Location'!R9 = "Yes", 1,0)/L$102)</f>
        <v>0</v>
      </c>
      <c r="M111" s="132">
        <f>IF(M$102=0,0,IF('CS Location'!S9 = "Yes", 1,0)/M$102)</f>
        <v>0</v>
      </c>
      <c r="N111" s="132">
        <f>IF(N$102=0,0,IF('CS Location'!T9 = "Yes", 1,0)/N$102)</f>
        <v>0</v>
      </c>
      <c r="O111" s="132">
        <f>IF(O$102=0,0,IF('CS Location'!U9 = "Yes", 1,0)/O$102)</f>
        <v>0</v>
      </c>
      <c r="P111" s="132">
        <f>IF(P$102=0,0,IF('CS Location'!V9 = "Yes", 1,0)/P$102)</f>
        <v>0</v>
      </c>
      <c r="Q111" s="132">
        <f>IF(Q$102=0,0,IF('CS Location'!W9 = "Yes", 1,0)/Q$102)</f>
        <v>0</v>
      </c>
      <c r="R111" s="132">
        <f>IF(R$102=0,0,IF('CS Location'!X9 = "Yes", 1,0)/R$102)</f>
        <v>0</v>
      </c>
      <c r="S111" s="132">
        <f>IF(S$102=0,0,IF('CS Location'!Y9 = "Yes", 1,0)/S$102)</f>
        <v>0</v>
      </c>
      <c r="T111" s="132">
        <f>IF(T$102=0,0,IF('CS Location'!Z9 = "Yes", 1,0)/T$102)</f>
        <v>0</v>
      </c>
      <c r="U111" s="132">
        <f>IF(U$102=0,0,IF('CS Location'!AA9 = "Yes", 1,0)/U$102)</f>
        <v>0</v>
      </c>
      <c r="V111" s="132">
        <f>IF(V$102=0,0,IF('CS Location'!AB9 = "Yes", 1,0)/V$102)</f>
        <v>0</v>
      </c>
      <c r="W111" s="132">
        <f>IF(W$102=0,0,IF('CS Location'!AC9 = "Yes", 1,0)/W$102)</f>
        <v>0</v>
      </c>
      <c r="X111" s="132">
        <f>IF(X$102=0,0,IF('CS Location'!AD9 = "Yes", 1,0)/X$102)</f>
        <v>0</v>
      </c>
      <c r="Y111" s="132">
        <f>IF(Y$102=0,0,IF('CS Location'!AE9 = "Yes", 1,0)/Y$102)</f>
        <v>0</v>
      </c>
      <c r="Z111" s="132">
        <f>IF(Z$102=0,0,IF('CS Location'!AF9 = "Yes", 1,0)/Z$102)</f>
        <v>0</v>
      </c>
      <c r="AA111" s="132">
        <f>IF(AA$102=0,0,IF('CS Location'!AG9 = "Yes", 1,0)/AA$102)</f>
        <v>0</v>
      </c>
      <c r="AB111" s="132">
        <f>IF(AB$102=0,0,IF('CS Location'!AH9 = "Yes", 1,0)/AB$102)</f>
        <v>0</v>
      </c>
      <c r="AC111" s="132">
        <f>IF(AC$102=0,0,IF('CS Location'!AI9 = "Yes", 1,0)/AC$102)</f>
        <v>0</v>
      </c>
      <c r="AD111" s="132">
        <f>IF(AD$102=0,0,IF('CS Location'!AJ9 = "Yes", 1,0)/AD$102)</f>
        <v>0</v>
      </c>
      <c r="AE111" s="132">
        <f>IF(AE$102=0,0,IF('CS Location'!AK9 = "Yes", 1,0)/AE$102)</f>
        <v>0</v>
      </c>
      <c r="AF111" s="132">
        <f>IF(AF$102=0,0,IF('CS Location'!AL9 = "Yes", 1,0)/AF$102)</f>
        <v>0</v>
      </c>
      <c r="AG111" s="132">
        <f>IF(AG$102=0,0,IF('CS Location'!AM9 = "Yes", 1,0)/AG$102)</f>
        <v>0</v>
      </c>
      <c r="AH111" s="132">
        <f>IF(AH$102=0,0,IF('CS Location'!AN9 = "Yes", 1,0)/AH$102)</f>
        <v>0</v>
      </c>
      <c r="AI111" s="132">
        <f>IF(AI$102=0,0,IF('CS Location'!AO9 = "Yes", 1,0)/AI$102)</f>
        <v>0</v>
      </c>
      <c r="AJ111" s="132">
        <f>IF(AJ$102=0,0,IF('CS Location'!AP9 = "Yes", 1,0)/AJ$102)</f>
        <v>0</v>
      </c>
      <c r="AK111" s="132">
        <f>IF(AK$102=0,0,IF('CS Location'!AQ9 = "Yes", 1,0)/AK$102)</f>
        <v>0</v>
      </c>
      <c r="AL111" s="125">
        <f t="shared" si="5"/>
        <v>0</v>
      </c>
    </row>
    <row r="112" spans="1:38" x14ac:dyDescent="0.25">
      <c r="A112" s="59" t="str">
        <f>IF('CS Location'!C10="", "",'CS Location'!C10)</f>
        <v/>
      </c>
      <c r="B112" s="132">
        <f>IF(B$102=0,0,IF('CS Location'!H10 = "Yes", 1,0)/B$102)</f>
        <v>0</v>
      </c>
      <c r="C112" s="132">
        <f>IF(C$102=0,0,IF('CS Location'!I10 = "Yes", 1,0)/C$102)</f>
        <v>0</v>
      </c>
      <c r="D112" s="132">
        <f>IF(D$102=0,0,IF('CS Location'!J10 = "Yes", 1,0)/D$102)</f>
        <v>0</v>
      </c>
      <c r="E112" s="132">
        <f>IF(E$102=0,0,IF('CS Location'!K10 = "Yes", 1,0)/E$102)</f>
        <v>0</v>
      </c>
      <c r="F112" s="132">
        <f>IF(F$102=0,0,IF('CS Location'!L10 = "Yes", 1,0)/F$102)</f>
        <v>0</v>
      </c>
      <c r="G112" s="132">
        <f>IF(G$102=0,0,IF('CS Location'!M10 = "Yes", 1,0)/G$102)</f>
        <v>0</v>
      </c>
      <c r="H112" s="132">
        <f>IF(H$102=0,0,IF('CS Location'!N10 = "Yes", 1,0)/H$102)</f>
        <v>0</v>
      </c>
      <c r="I112" s="132">
        <f>IF(I$102=0,0,IF('CS Location'!O10 = "Yes", 1,0)/I$102)</f>
        <v>0</v>
      </c>
      <c r="J112" s="132">
        <f>IF(J$102=0,0,IF('CS Location'!P10 = "Yes", 1,0)/J$102)</f>
        <v>0</v>
      </c>
      <c r="K112" s="132">
        <f>IF(K$102=0,0,IF('CS Location'!Q10 = "Yes", 1,0)/K$102)</f>
        <v>0</v>
      </c>
      <c r="L112" s="132">
        <f>IF(L$102=0,0,IF('CS Location'!R10 = "Yes", 1,0)/L$102)</f>
        <v>0</v>
      </c>
      <c r="M112" s="132">
        <f>IF(M$102=0,0,IF('CS Location'!S10 = "Yes", 1,0)/M$102)</f>
        <v>0</v>
      </c>
      <c r="N112" s="132">
        <f>IF(N$102=0,0,IF('CS Location'!T10 = "Yes", 1,0)/N$102)</f>
        <v>0</v>
      </c>
      <c r="O112" s="132">
        <f>IF(O$102=0,0,IF('CS Location'!U10 = "Yes", 1,0)/O$102)</f>
        <v>0</v>
      </c>
      <c r="P112" s="132">
        <f>IF(P$102=0,0,IF('CS Location'!V10 = "Yes", 1,0)/P$102)</f>
        <v>0</v>
      </c>
      <c r="Q112" s="132">
        <f>IF(Q$102=0,0,IF('CS Location'!W10 = "Yes", 1,0)/Q$102)</f>
        <v>0</v>
      </c>
      <c r="R112" s="132">
        <f>IF(R$102=0,0,IF('CS Location'!X10 = "Yes", 1,0)/R$102)</f>
        <v>0</v>
      </c>
      <c r="S112" s="132">
        <f>IF(S$102=0,0,IF('CS Location'!Y10 = "Yes", 1,0)/S$102)</f>
        <v>0</v>
      </c>
      <c r="T112" s="132">
        <f>IF(T$102=0,0,IF('CS Location'!Z10 = "Yes", 1,0)/T$102)</f>
        <v>0</v>
      </c>
      <c r="U112" s="132">
        <f>IF(U$102=0,0,IF('CS Location'!AA10 = "Yes", 1,0)/U$102)</f>
        <v>0</v>
      </c>
      <c r="V112" s="132">
        <f>IF(V$102=0,0,IF('CS Location'!AB10 = "Yes", 1,0)/V$102)</f>
        <v>0</v>
      </c>
      <c r="W112" s="132">
        <f>IF(W$102=0,0,IF('CS Location'!AC10 = "Yes", 1,0)/W$102)</f>
        <v>0</v>
      </c>
      <c r="X112" s="132">
        <f>IF(X$102=0,0,IF('CS Location'!AD10 = "Yes", 1,0)/X$102)</f>
        <v>0</v>
      </c>
      <c r="Y112" s="132">
        <f>IF(Y$102=0,0,IF('CS Location'!AE10 = "Yes", 1,0)/Y$102)</f>
        <v>0</v>
      </c>
      <c r="Z112" s="132">
        <f>IF(Z$102=0,0,IF('CS Location'!AF10 = "Yes", 1,0)/Z$102)</f>
        <v>0</v>
      </c>
      <c r="AA112" s="132">
        <f>IF(AA$102=0,0,IF('CS Location'!AG10 = "Yes", 1,0)/AA$102)</f>
        <v>0</v>
      </c>
      <c r="AB112" s="132">
        <f>IF(AB$102=0,0,IF('CS Location'!AH10 = "Yes", 1,0)/AB$102)</f>
        <v>0</v>
      </c>
      <c r="AC112" s="132">
        <f>IF(AC$102=0,0,IF('CS Location'!AI10 = "Yes", 1,0)/AC$102)</f>
        <v>0</v>
      </c>
      <c r="AD112" s="132">
        <f>IF(AD$102=0,0,IF('CS Location'!AJ10 = "Yes", 1,0)/AD$102)</f>
        <v>0</v>
      </c>
      <c r="AE112" s="132">
        <f>IF(AE$102=0,0,IF('CS Location'!AK10 = "Yes", 1,0)/AE$102)</f>
        <v>0</v>
      </c>
      <c r="AF112" s="132">
        <f>IF(AF$102=0,0,IF('CS Location'!AL10 = "Yes", 1,0)/AF$102)</f>
        <v>0</v>
      </c>
      <c r="AG112" s="132">
        <f>IF(AG$102=0,0,IF('CS Location'!AM10 = "Yes", 1,0)/AG$102)</f>
        <v>0</v>
      </c>
      <c r="AH112" s="132">
        <f>IF(AH$102=0,0,IF('CS Location'!AN10 = "Yes", 1,0)/AH$102)</f>
        <v>0</v>
      </c>
      <c r="AI112" s="132">
        <f>IF(AI$102=0,0,IF('CS Location'!AO10 = "Yes", 1,0)/AI$102)</f>
        <v>0</v>
      </c>
      <c r="AJ112" s="132">
        <f>IF(AJ$102=0,0,IF('CS Location'!AP10 = "Yes", 1,0)/AJ$102)</f>
        <v>0</v>
      </c>
      <c r="AK112" s="132">
        <f>IF(AK$102=0,0,IF('CS Location'!AQ10 = "Yes", 1,0)/AK$102)</f>
        <v>0</v>
      </c>
      <c r="AL112" s="125">
        <f t="shared" si="5"/>
        <v>0</v>
      </c>
    </row>
    <row r="113" spans="1:38" x14ac:dyDescent="0.25">
      <c r="A113" s="59" t="str">
        <f>IF('CS Location'!C11="", "",'CS Location'!C11)</f>
        <v/>
      </c>
      <c r="B113" s="132">
        <f>IF(B$102=0,0,IF('CS Location'!H11 = "Yes", 1,0)/B$102)</f>
        <v>0</v>
      </c>
      <c r="C113" s="132">
        <f>IF(C$102=0,0,IF('CS Location'!I11 = "Yes", 1,0)/C$102)</f>
        <v>0</v>
      </c>
      <c r="D113" s="132">
        <f>IF(D$102=0,0,IF('CS Location'!J11 = "Yes", 1,0)/D$102)</f>
        <v>0</v>
      </c>
      <c r="E113" s="132">
        <f>IF(E$102=0,0,IF('CS Location'!K11 = "Yes", 1,0)/E$102)</f>
        <v>0</v>
      </c>
      <c r="F113" s="132">
        <f>IF(F$102=0,0,IF('CS Location'!L11 = "Yes", 1,0)/F$102)</f>
        <v>0</v>
      </c>
      <c r="G113" s="132">
        <f>IF(G$102=0,0,IF('CS Location'!M11 = "Yes", 1,0)/G$102)</f>
        <v>0</v>
      </c>
      <c r="H113" s="132">
        <f>IF(H$102=0,0,IF('CS Location'!N11 = "Yes", 1,0)/H$102)</f>
        <v>0</v>
      </c>
      <c r="I113" s="132">
        <f>IF(I$102=0,0,IF('CS Location'!O11 = "Yes", 1,0)/I$102)</f>
        <v>0</v>
      </c>
      <c r="J113" s="132">
        <f>IF(J$102=0,0,IF('CS Location'!P11 = "Yes", 1,0)/J$102)</f>
        <v>0</v>
      </c>
      <c r="K113" s="132">
        <f>IF(K$102=0,0,IF('CS Location'!Q11 = "Yes", 1,0)/K$102)</f>
        <v>0</v>
      </c>
      <c r="L113" s="132">
        <f>IF(L$102=0,0,IF('CS Location'!R11 = "Yes", 1,0)/L$102)</f>
        <v>0</v>
      </c>
      <c r="M113" s="132">
        <f>IF(M$102=0,0,IF('CS Location'!S11 = "Yes", 1,0)/M$102)</f>
        <v>0</v>
      </c>
      <c r="N113" s="132">
        <f>IF(N$102=0,0,IF('CS Location'!T11 = "Yes", 1,0)/N$102)</f>
        <v>0</v>
      </c>
      <c r="O113" s="132">
        <f>IF(O$102=0,0,IF('CS Location'!U11 = "Yes", 1,0)/O$102)</f>
        <v>0</v>
      </c>
      <c r="P113" s="132">
        <f>IF(P$102=0,0,IF('CS Location'!V11 = "Yes", 1,0)/P$102)</f>
        <v>0</v>
      </c>
      <c r="Q113" s="132">
        <f>IF(Q$102=0,0,IF('CS Location'!W11 = "Yes", 1,0)/Q$102)</f>
        <v>0</v>
      </c>
      <c r="R113" s="132">
        <f>IF(R$102=0,0,IF('CS Location'!X11 = "Yes", 1,0)/R$102)</f>
        <v>0</v>
      </c>
      <c r="S113" s="132">
        <f>IF(S$102=0,0,IF('CS Location'!Y11 = "Yes", 1,0)/S$102)</f>
        <v>0</v>
      </c>
      <c r="T113" s="132">
        <f>IF(T$102=0,0,IF('CS Location'!Z11 = "Yes", 1,0)/T$102)</f>
        <v>0</v>
      </c>
      <c r="U113" s="132">
        <f>IF(U$102=0,0,IF('CS Location'!AA11 = "Yes", 1,0)/U$102)</f>
        <v>0</v>
      </c>
      <c r="V113" s="132">
        <f>IF(V$102=0,0,IF('CS Location'!AB11 = "Yes", 1,0)/V$102)</f>
        <v>0</v>
      </c>
      <c r="W113" s="132">
        <f>IF(W$102=0,0,IF('CS Location'!AC11 = "Yes", 1,0)/W$102)</f>
        <v>0</v>
      </c>
      <c r="X113" s="132">
        <f>IF(X$102=0,0,IF('CS Location'!AD11 = "Yes", 1,0)/X$102)</f>
        <v>0</v>
      </c>
      <c r="Y113" s="132">
        <f>IF(Y$102=0,0,IF('CS Location'!AE11 = "Yes", 1,0)/Y$102)</f>
        <v>0</v>
      </c>
      <c r="Z113" s="132">
        <f>IF(Z$102=0,0,IF('CS Location'!AF11 = "Yes", 1,0)/Z$102)</f>
        <v>0</v>
      </c>
      <c r="AA113" s="132">
        <f>IF(AA$102=0,0,IF('CS Location'!AG11 = "Yes", 1,0)/AA$102)</f>
        <v>0</v>
      </c>
      <c r="AB113" s="132">
        <f>IF(AB$102=0,0,IF('CS Location'!AH11 = "Yes", 1,0)/AB$102)</f>
        <v>0</v>
      </c>
      <c r="AC113" s="132">
        <f>IF(AC$102=0,0,IF('CS Location'!AI11 = "Yes", 1,0)/AC$102)</f>
        <v>0</v>
      </c>
      <c r="AD113" s="132">
        <f>IF(AD$102=0,0,IF('CS Location'!AJ11 = "Yes", 1,0)/AD$102)</f>
        <v>0</v>
      </c>
      <c r="AE113" s="132">
        <f>IF(AE$102=0,0,IF('CS Location'!AK11 = "Yes", 1,0)/AE$102)</f>
        <v>0</v>
      </c>
      <c r="AF113" s="132">
        <f>IF(AF$102=0,0,IF('CS Location'!AL11 = "Yes", 1,0)/AF$102)</f>
        <v>0</v>
      </c>
      <c r="AG113" s="132">
        <f>IF(AG$102=0,0,IF('CS Location'!AM11 = "Yes", 1,0)/AG$102)</f>
        <v>0</v>
      </c>
      <c r="AH113" s="132">
        <f>IF(AH$102=0,0,IF('CS Location'!AN11 = "Yes", 1,0)/AH$102)</f>
        <v>0</v>
      </c>
      <c r="AI113" s="132">
        <f>IF(AI$102=0,0,IF('CS Location'!AO11 = "Yes", 1,0)/AI$102)</f>
        <v>0</v>
      </c>
      <c r="AJ113" s="132">
        <f>IF(AJ$102=0,0,IF('CS Location'!AP11 = "Yes", 1,0)/AJ$102)</f>
        <v>0</v>
      </c>
      <c r="AK113" s="132">
        <f>IF(AK$102=0,0,IF('CS Location'!AQ11 = "Yes", 1,0)/AK$102)</f>
        <v>0</v>
      </c>
      <c r="AL113" s="125">
        <f t="shared" si="5"/>
        <v>0</v>
      </c>
    </row>
    <row r="114" spans="1:38" x14ac:dyDescent="0.25">
      <c r="A114" s="59" t="str">
        <f>IF('CS Location'!C12="", "",'CS Location'!C12)</f>
        <v/>
      </c>
      <c r="B114" s="132">
        <f>IF(B$102=0,0,IF('CS Location'!H12 = "Yes", 1,0)/B$102)</f>
        <v>0</v>
      </c>
      <c r="C114" s="132">
        <f>IF(C$102=0,0,IF('CS Location'!I12 = "Yes", 1,0)/C$102)</f>
        <v>0</v>
      </c>
      <c r="D114" s="132">
        <f>IF(D$102=0,0,IF('CS Location'!J12 = "Yes", 1,0)/D$102)</f>
        <v>0</v>
      </c>
      <c r="E114" s="132">
        <f>IF(E$102=0,0,IF('CS Location'!K12 = "Yes", 1,0)/E$102)</f>
        <v>0</v>
      </c>
      <c r="F114" s="132">
        <f>IF(F$102=0,0,IF('CS Location'!L12 = "Yes", 1,0)/F$102)</f>
        <v>0</v>
      </c>
      <c r="G114" s="132">
        <f>IF(G$102=0,0,IF('CS Location'!M12 = "Yes", 1,0)/G$102)</f>
        <v>0</v>
      </c>
      <c r="H114" s="132">
        <f>IF(H$102=0,0,IF('CS Location'!N12 = "Yes", 1,0)/H$102)</f>
        <v>0</v>
      </c>
      <c r="I114" s="132">
        <f>IF(I$102=0,0,IF('CS Location'!O12 = "Yes", 1,0)/I$102)</f>
        <v>0</v>
      </c>
      <c r="J114" s="132">
        <f>IF(J$102=0,0,IF('CS Location'!P12 = "Yes", 1,0)/J$102)</f>
        <v>0</v>
      </c>
      <c r="K114" s="132">
        <f>IF(K$102=0,0,IF('CS Location'!Q12 = "Yes", 1,0)/K$102)</f>
        <v>0</v>
      </c>
      <c r="L114" s="132">
        <f>IF(L$102=0,0,IF('CS Location'!R12 = "Yes", 1,0)/L$102)</f>
        <v>0</v>
      </c>
      <c r="M114" s="132">
        <f>IF(M$102=0,0,IF('CS Location'!S12 = "Yes", 1,0)/M$102)</f>
        <v>0</v>
      </c>
      <c r="N114" s="132">
        <f>IF(N$102=0,0,IF('CS Location'!T12 = "Yes", 1,0)/N$102)</f>
        <v>0</v>
      </c>
      <c r="O114" s="132">
        <f>IF(O$102=0,0,IF('CS Location'!U12 = "Yes", 1,0)/O$102)</f>
        <v>0</v>
      </c>
      <c r="P114" s="132">
        <f>IF(P$102=0,0,IF('CS Location'!V12 = "Yes", 1,0)/P$102)</f>
        <v>0</v>
      </c>
      <c r="Q114" s="132">
        <f>IF(Q$102=0,0,IF('CS Location'!W12 = "Yes", 1,0)/Q$102)</f>
        <v>0</v>
      </c>
      <c r="R114" s="132">
        <f>IF(R$102=0,0,IF('CS Location'!X12 = "Yes", 1,0)/R$102)</f>
        <v>0</v>
      </c>
      <c r="S114" s="132">
        <f>IF(S$102=0,0,IF('CS Location'!Y12 = "Yes", 1,0)/S$102)</f>
        <v>0</v>
      </c>
      <c r="T114" s="132">
        <f>IF(T$102=0,0,IF('CS Location'!Z12 = "Yes", 1,0)/T$102)</f>
        <v>0</v>
      </c>
      <c r="U114" s="132">
        <f>IF(U$102=0,0,IF('CS Location'!AA12 = "Yes", 1,0)/U$102)</f>
        <v>0</v>
      </c>
      <c r="V114" s="132">
        <f>IF(V$102=0,0,IF('CS Location'!AB12 = "Yes", 1,0)/V$102)</f>
        <v>0</v>
      </c>
      <c r="W114" s="132">
        <f>IF(W$102=0,0,IF('CS Location'!AC12 = "Yes", 1,0)/W$102)</f>
        <v>0</v>
      </c>
      <c r="X114" s="132">
        <f>IF(X$102=0,0,IF('CS Location'!AD12 = "Yes", 1,0)/X$102)</f>
        <v>0</v>
      </c>
      <c r="Y114" s="132">
        <f>IF(Y$102=0,0,IF('CS Location'!AE12 = "Yes", 1,0)/Y$102)</f>
        <v>0</v>
      </c>
      <c r="Z114" s="132">
        <f>IF(Z$102=0,0,IF('CS Location'!AF12 = "Yes", 1,0)/Z$102)</f>
        <v>0</v>
      </c>
      <c r="AA114" s="132">
        <f>IF(AA$102=0,0,IF('CS Location'!AG12 = "Yes", 1,0)/AA$102)</f>
        <v>0</v>
      </c>
      <c r="AB114" s="132">
        <f>IF(AB$102=0,0,IF('CS Location'!AH12 = "Yes", 1,0)/AB$102)</f>
        <v>0</v>
      </c>
      <c r="AC114" s="132">
        <f>IF(AC$102=0,0,IF('CS Location'!AI12 = "Yes", 1,0)/AC$102)</f>
        <v>0</v>
      </c>
      <c r="AD114" s="132">
        <f>IF(AD$102=0,0,IF('CS Location'!AJ12 = "Yes", 1,0)/AD$102)</f>
        <v>0</v>
      </c>
      <c r="AE114" s="132">
        <f>IF(AE$102=0,0,IF('CS Location'!AK12 = "Yes", 1,0)/AE$102)</f>
        <v>0</v>
      </c>
      <c r="AF114" s="132">
        <f>IF(AF$102=0,0,IF('CS Location'!AL12 = "Yes", 1,0)/AF$102)</f>
        <v>0</v>
      </c>
      <c r="AG114" s="132">
        <f>IF(AG$102=0,0,IF('CS Location'!AM12 = "Yes", 1,0)/AG$102)</f>
        <v>0</v>
      </c>
      <c r="AH114" s="132">
        <f>IF(AH$102=0,0,IF('CS Location'!AN12 = "Yes", 1,0)/AH$102)</f>
        <v>0</v>
      </c>
      <c r="AI114" s="132">
        <f>IF(AI$102=0,0,IF('CS Location'!AO12 = "Yes", 1,0)/AI$102)</f>
        <v>0</v>
      </c>
      <c r="AJ114" s="132">
        <f>IF(AJ$102=0,0,IF('CS Location'!AP12 = "Yes", 1,0)/AJ$102)</f>
        <v>0</v>
      </c>
      <c r="AK114" s="132">
        <f>IF(AK$102=0,0,IF('CS Location'!AQ12 = "Yes", 1,0)/AK$102)</f>
        <v>0</v>
      </c>
      <c r="AL114" s="125">
        <f t="shared" si="5"/>
        <v>0</v>
      </c>
    </row>
    <row r="115" spans="1:38" x14ac:dyDescent="0.25">
      <c r="A115" s="59" t="str">
        <f>IF('CS Location'!C13="", "",'CS Location'!C13)</f>
        <v/>
      </c>
      <c r="B115" s="132">
        <f>IF(B$102=0,0,IF('CS Location'!H13 = "Yes", 1,0)/B$102)</f>
        <v>0</v>
      </c>
      <c r="C115" s="132">
        <f>IF(C$102=0,0,IF('CS Location'!I13 = "Yes", 1,0)/C$102)</f>
        <v>0</v>
      </c>
      <c r="D115" s="132">
        <f>IF(D$102=0,0,IF('CS Location'!J13 = "Yes", 1,0)/D$102)</f>
        <v>0</v>
      </c>
      <c r="E115" s="132">
        <f>IF(E$102=0,0,IF('CS Location'!K13 = "Yes", 1,0)/E$102)</f>
        <v>0</v>
      </c>
      <c r="F115" s="132">
        <f>IF(F$102=0,0,IF('CS Location'!L13 = "Yes", 1,0)/F$102)</f>
        <v>0</v>
      </c>
      <c r="G115" s="132">
        <f>IF(G$102=0,0,IF('CS Location'!M13 = "Yes", 1,0)/G$102)</f>
        <v>0</v>
      </c>
      <c r="H115" s="132">
        <f>IF(H$102=0,0,IF('CS Location'!N13 = "Yes", 1,0)/H$102)</f>
        <v>0</v>
      </c>
      <c r="I115" s="132">
        <f>IF(I$102=0,0,IF('CS Location'!O13 = "Yes", 1,0)/I$102)</f>
        <v>0</v>
      </c>
      <c r="J115" s="132">
        <f>IF(J$102=0,0,IF('CS Location'!P13 = "Yes", 1,0)/J$102)</f>
        <v>0</v>
      </c>
      <c r="K115" s="132">
        <f>IF(K$102=0,0,IF('CS Location'!Q13 = "Yes", 1,0)/K$102)</f>
        <v>0</v>
      </c>
      <c r="L115" s="132">
        <f>IF(L$102=0,0,IF('CS Location'!R13 = "Yes", 1,0)/L$102)</f>
        <v>0</v>
      </c>
      <c r="M115" s="132">
        <f>IF(M$102=0,0,IF('CS Location'!S13 = "Yes", 1,0)/M$102)</f>
        <v>0</v>
      </c>
      <c r="N115" s="132">
        <f>IF(N$102=0,0,IF('CS Location'!T13 = "Yes", 1,0)/N$102)</f>
        <v>0</v>
      </c>
      <c r="O115" s="132">
        <f>IF(O$102=0,0,IF('CS Location'!U13 = "Yes", 1,0)/O$102)</f>
        <v>0</v>
      </c>
      <c r="P115" s="132">
        <f>IF(P$102=0,0,IF('CS Location'!V13 = "Yes", 1,0)/P$102)</f>
        <v>0</v>
      </c>
      <c r="Q115" s="132">
        <f>IF(Q$102=0,0,IF('CS Location'!W13 = "Yes", 1,0)/Q$102)</f>
        <v>0</v>
      </c>
      <c r="R115" s="132">
        <f>IF(R$102=0,0,IF('CS Location'!X13 = "Yes", 1,0)/R$102)</f>
        <v>0</v>
      </c>
      <c r="S115" s="132">
        <f>IF(S$102=0,0,IF('CS Location'!Y13 = "Yes", 1,0)/S$102)</f>
        <v>0</v>
      </c>
      <c r="T115" s="132">
        <f>IF(T$102=0,0,IF('CS Location'!Z13 = "Yes", 1,0)/T$102)</f>
        <v>0</v>
      </c>
      <c r="U115" s="132">
        <f>IF(U$102=0,0,IF('CS Location'!AA13 = "Yes", 1,0)/U$102)</f>
        <v>0</v>
      </c>
      <c r="V115" s="132">
        <f>IF(V$102=0,0,IF('CS Location'!AB13 = "Yes", 1,0)/V$102)</f>
        <v>0</v>
      </c>
      <c r="W115" s="132">
        <f>IF(W$102=0,0,IF('CS Location'!AC13 = "Yes", 1,0)/W$102)</f>
        <v>0</v>
      </c>
      <c r="X115" s="132">
        <f>IF(X$102=0,0,IF('CS Location'!AD13 = "Yes", 1,0)/X$102)</f>
        <v>0</v>
      </c>
      <c r="Y115" s="132">
        <f>IF(Y$102=0,0,IF('CS Location'!AE13 = "Yes", 1,0)/Y$102)</f>
        <v>0</v>
      </c>
      <c r="Z115" s="132">
        <f>IF(Z$102=0,0,IF('CS Location'!AF13 = "Yes", 1,0)/Z$102)</f>
        <v>0</v>
      </c>
      <c r="AA115" s="132">
        <f>IF(AA$102=0,0,IF('CS Location'!AG13 = "Yes", 1,0)/AA$102)</f>
        <v>0</v>
      </c>
      <c r="AB115" s="132">
        <f>IF(AB$102=0,0,IF('CS Location'!AH13 = "Yes", 1,0)/AB$102)</f>
        <v>0</v>
      </c>
      <c r="AC115" s="132">
        <f>IF(AC$102=0,0,IF('CS Location'!AI13 = "Yes", 1,0)/AC$102)</f>
        <v>0</v>
      </c>
      <c r="AD115" s="132">
        <f>IF(AD$102=0,0,IF('CS Location'!AJ13 = "Yes", 1,0)/AD$102)</f>
        <v>0</v>
      </c>
      <c r="AE115" s="132">
        <f>IF(AE$102=0,0,IF('CS Location'!AK13 = "Yes", 1,0)/AE$102)</f>
        <v>0</v>
      </c>
      <c r="AF115" s="132">
        <f>IF(AF$102=0,0,IF('CS Location'!AL13 = "Yes", 1,0)/AF$102)</f>
        <v>0</v>
      </c>
      <c r="AG115" s="132">
        <f>IF(AG$102=0,0,IF('CS Location'!AM13 = "Yes", 1,0)/AG$102)</f>
        <v>0</v>
      </c>
      <c r="AH115" s="132">
        <f>IF(AH$102=0,0,IF('CS Location'!AN13 = "Yes", 1,0)/AH$102)</f>
        <v>0</v>
      </c>
      <c r="AI115" s="132">
        <f>IF(AI$102=0,0,IF('CS Location'!AO13 = "Yes", 1,0)/AI$102)</f>
        <v>0</v>
      </c>
      <c r="AJ115" s="132">
        <f>IF(AJ$102=0,0,IF('CS Location'!AP13 = "Yes", 1,0)/AJ$102)</f>
        <v>0</v>
      </c>
      <c r="AK115" s="132">
        <f>IF(AK$102=0,0,IF('CS Location'!AQ13 = "Yes", 1,0)/AK$102)</f>
        <v>0</v>
      </c>
      <c r="AL115" s="125">
        <f t="shared" si="5"/>
        <v>0</v>
      </c>
    </row>
    <row r="116" spans="1:38" x14ac:dyDescent="0.25">
      <c r="A116" s="59" t="str">
        <f>IF('CS Location'!C14="", "",'CS Location'!C14)</f>
        <v/>
      </c>
      <c r="B116" s="132">
        <f>IF(B$102=0,0,IF('CS Location'!H14 = "Yes", 1,0)/B$102)</f>
        <v>0</v>
      </c>
      <c r="C116" s="132">
        <f>IF(C$102=0,0,IF('CS Location'!I14 = "Yes", 1,0)/C$102)</f>
        <v>0</v>
      </c>
      <c r="D116" s="132">
        <f>IF(D$102=0,0,IF('CS Location'!J14 = "Yes", 1,0)/D$102)</f>
        <v>0</v>
      </c>
      <c r="E116" s="132">
        <f>IF(E$102=0,0,IF('CS Location'!K14 = "Yes", 1,0)/E$102)</f>
        <v>0</v>
      </c>
      <c r="F116" s="132">
        <f>IF(F$102=0,0,IF('CS Location'!L14 = "Yes", 1,0)/F$102)</f>
        <v>0</v>
      </c>
      <c r="G116" s="132">
        <f>IF(G$102=0,0,IF('CS Location'!M14 = "Yes", 1,0)/G$102)</f>
        <v>0</v>
      </c>
      <c r="H116" s="132">
        <f>IF(H$102=0,0,IF('CS Location'!N14 = "Yes", 1,0)/H$102)</f>
        <v>0</v>
      </c>
      <c r="I116" s="132">
        <f>IF(I$102=0,0,IF('CS Location'!O14 = "Yes", 1,0)/I$102)</f>
        <v>0</v>
      </c>
      <c r="J116" s="132">
        <f>IF(J$102=0,0,IF('CS Location'!P14 = "Yes", 1,0)/J$102)</f>
        <v>0</v>
      </c>
      <c r="K116" s="132">
        <f>IF(K$102=0,0,IF('CS Location'!Q14 = "Yes", 1,0)/K$102)</f>
        <v>0</v>
      </c>
      <c r="L116" s="132">
        <f>IF(L$102=0,0,IF('CS Location'!R14 = "Yes", 1,0)/L$102)</f>
        <v>0</v>
      </c>
      <c r="M116" s="132">
        <f>IF(M$102=0,0,IF('CS Location'!S14 = "Yes", 1,0)/M$102)</f>
        <v>0</v>
      </c>
      <c r="N116" s="132">
        <f>IF(N$102=0,0,IF('CS Location'!T14 = "Yes", 1,0)/N$102)</f>
        <v>0</v>
      </c>
      <c r="O116" s="132">
        <f>IF(O$102=0,0,IF('CS Location'!U14 = "Yes", 1,0)/O$102)</f>
        <v>0</v>
      </c>
      <c r="P116" s="132">
        <f>IF(P$102=0,0,IF('CS Location'!V14 = "Yes", 1,0)/P$102)</f>
        <v>0</v>
      </c>
      <c r="Q116" s="132">
        <f>IF(Q$102=0,0,IF('CS Location'!W14 = "Yes", 1,0)/Q$102)</f>
        <v>0</v>
      </c>
      <c r="R116" s="132">
        <f>IF(R$102=0,0,IF('CS Location'!X14 = "Yes", 1,0)/R$102)</f>
        <v>0</v>
      </c>
      <c r="S116" s="132">
        <f>IF(S$102=0,0,IF('CS Location'!Y14 = "Yes", 1,0)/S$102)</f>
        <v>0</v>
      </c>
      <c r="T116" s="132">
        <f>IF(T$102=0,0,IF('CS Location'!Z14 = "Yes", 1,0)/T$102)</f>
        <v>0</v>
      </c>
      <c r="U116" s="132">
        <f>IF(U$102=0,0,IF('CS Location'!AA14 = "Yes", 1,0)/U$102)</f>
        <v>0</v>
      </c>
      <c r="V116" s="132">
        <f>IF(V$102=0,0,IF('CS Location'!AB14 = "Yes", 1,0)/V$102)</f>
        <v>0</v>
      </c>
      <c r="W116" s="132">
        <f>IF(W$102=0,0,IF('CS Location'!AC14 = "Yes", 1,0)/W$102)</f>
        <v>0</v>
      </c>
      <c r="X116" s="132">
        <f>IF(X$102=0,0,IF('CS Location'!AD14 = "Yes", 1,0)/X$102)</f>
        <v>0</v>
      </c>
      <c r="Y116" s="132">
        <f>IF(Y$102=0,0,IF('CS Location'!AE14 = "Yes", 1,0)/Y$102)</f>
        <v>0</v>
      </c>
      <c r="Z116" s="132">
        <f>IF(Z$102=0,0,IF('CS Location'!AF14 = "Yes", 1,0)/Z$102)</f>
        <v>0</v>
      </c>
      <c r="AA116" s="132">
        <f>IF(AA$102=0,0,IF('CS Location'!AG14 = "Yes", 1,0)/AA$102)</f>
        <v>0</v>
      </c>
      <c r="AB116" s="132">
        <f>IF(AB$102=0,0,IF('CS Location'!AH14 = "Yes", 1,0)/AB$102)</f>
        <v>0</v>
      </c>
      <c r="AC116" s="132">
        <f>IF(AC$102=0,0,IF('CS Location'!AI14 = "Yes", 1,0)/AC$102)</f>
        <v>0</v>
      </c>
      <c r="AD116" s="132">
        <f>IF(AD$102=0,0,IF('CS Location'!AJ14 = "Yes", 1,0)/AD$102)</f>
        <v>0</v>
      </c>
      <c r="AE116" s="132">
        <f>IF(AE$102=0,0,IF('CS Location'!AK14 = "Yes", 1,0)/AE$102)</f>
        <v>0</v>
      </c>
      <c r="AF116" s="132">
        <f>IF(AF$102=0,0,IF('CS Location'!AL14 = "Yes", 1,0)/AF$102)</f>
        <v>0</v>
      </c>
      <c r="AG116" s="132">
        <f>IF(AG$102=0,0,IF('CS Location'!AM14 = "Yes", 1,0)/AG$102)</f>
        <v>0</v>
      </c>
      <c r="AH116" s="132">
        <f>IF(AH$102=0,0,IF('CS Location'!AN14 = "Yes", 1,0)/AH$102)</f>
        <v>0</v>
      </c>
      <c r="AI116" s="132">
        <f>IF(AI$102=0,0,IF('CS Location'!AO14 = "Yes", 1,0)/AI$102)</f>
        <v>0</v>
      </c>
      <c r="AJ116" s="132">
        <f>IF(AJ$102=0,0,IF('CS Location'!AP14 = "Yes", 1,0)/AJ$102)</f>
        <v>0</v>
      </c>
      <c r="AK116" s="132">
        <f>IF(AK$102=0,0,IF('CS Location'!AQ14 = "Yes", 1,0)/AK$102)</f>
        <v>0</v>
      </c>
      <c r="AL116" s="125">
        <f t="shared" si="5"/>
        <v>0</v>
      </c>
    </row>
    <row r="117" spans="1:38" x14ac:dyDescent="0.25">
      <c r="A117" s="59" t="str">
        <f>IF('CS Location'!C15="", "",'CS Location'!C15)</f>
        <v/>
      </c>
      <c r="B117" s="132">
        <f>IF(B$102=0,0,IF('CS Location'!H15 = "Yes", 1,0)/B$102)</f>
        <v>0</v>
      </c>
      <c r="C117" s="132">
        <f>IF(C$102=0,0,IF('CS Location'!I15 = "Yes", 1,0)/C$102)</f>
        <v>0</v>
      </c>
      <c r="D117" s="132">
        <f>IF(D$102=0,0,IF('CS Location'!J15 = "Yes", 1,0)/D$102)</f>
        <v>0</v>
      </c>
      <c r="E117" s="132">
        <f>IF(E$102=0,0,IF('CS Location'!K15 = "Yes", 1,0)/E$102)</f>
        <v>0</v>
      </c>
      <c r="F117" s="132">
        <f>IF(F$102=0,0,IF('CS Location'!L15 = "Yes", 1,0)/F$102)</f>
        <v>0</v>
      </c>
      <c r="G117" s="132">
        <f>IF(G$102=0,0,IF('CS Location'!M15 = "Yes", 1,0)/G$102)</f>
        <v>0</v>
      </c>
      <c r="H117" s="132">
        <f>IF(H$102=0,0,IF('CS Location'!N15 = "Yes", 1,0)/H$102)</f>
        <v>0</v>
      </c>
      <c r="I117" s="132">
        <f>IF(I$102=0,0,IF('CS Location'!O15 = "Yes", 1,0)/I$102)</f>
        <v>0</v>
      </c>
      <c r="J117" s="132">
        <f>IF(J$102=0,0,IF('CS Location'!P15 = "Yes", 1,0)/J$102)</f>
        <v>0</v>
      </c>
      <c r="K117" s="132">
        <f>IF(K$102=0,0,IF('CS Location'!Q15 = "Yes", 1,0)/K$102)</f>
        <v>0</v>
      </c>
      <c r="L117" s="132">
        <f>IF(L$102=0,0,IF('CS Location'!R15 = "Yes", 1,0)/L$102)</f>
        <v>0</v>
      </c>
      <c r="M117" s="132">
        <f>IF(M$102=0,0,IF('CS Location'!S15 = "Yes", 1,0)/M$102)</f>
        <v>0</v>
      </c>
      <c r="N117" s="132">
        <f>IF(N$102=0,0,IF('CS Location'!T15 = "Yes", 1,0)/N$102)</f>
        <v>0</v>
      </c>
      <c r="O117" s="132">
        <f>IF(O$102=0,0,IF('CS Location'!U15 = "Yes", 1,0)/O$102)</f>
        <v>0</v>
      </c>
      <c r="P117" s="132">
        <f>IF(P$102=0,0,IF('CS Location'!V15 = "Yes", 1,0)/P$102)</f>
        <v>0</v>
      </c>
      <c r="Q117" s="132">
        <f>IF(Q$102=0,0,IF('CS Location'!W15 = "Yes", 1,0)/Q$102)</f>
        <v>0</v>
      </c>
      <c r="R117" s="132">
        <f>IF(R$102=0,0,IF('CS Location'!X15 = "Yes", 1,0)/R$102)</f>
        <v>0</v>
      </c>
      <c r="S117" s="132">
        <f>IF(S$102=0,0,IF('CS Location'!Y15 = "Yes", 1,0)/S$102)</f>
        <v>0</v>
      </c>
      <c r="T117" s="132">
        <f>IF(T$102=0,0,IF('CS Location'!Z15 = "Yes", 1,0)/T$102)</f>
        <v>0</v>
      </c>
      <c r="U117" s="132">
        <f>IF(U$102=0,0,IF('CS Location'!AA15 = "Yes", 1,0)/U$102)</f>
        <v>0</v>
      </c>
      <c r="V117" s="132">
        <f>IF(V$102=0,0,IF('CS Location'!AB15 = "Yes", 1,0)/V$102)</f>
        <v>0</v>
      </c>
      <c r="W117" s="132">
        <f>IF(W$102=0,0,IF('CS Location'!AC15 = "Yes", 1,0)/W$102)</f>
        <v>0</v>
      </c>
      <c r="X117" s="132">
        <f>IF(X$102=0,0,IF('CS Location'!AD15 = "Yes", 1,0)/X$102)</f>
        <v>0</v>
      </c>
      <c r="Y117" s="132">
        <f>IF(Y$102=0,0,IF('CS Location'!AE15 = "Yes", 1,0)/Y$102)</f>
        <v>0</v>
      </c>
      <c r="Z117" s="132">
        <f>IF(Z$102=0,0,IF('CS Location'!AF15 = "Yes", 1,0)/Z$102)</f>
        <v>0</v>
      </c>
      <c r="AA117" s="132">
        <f>IF(AA$102=0,0,IF('CS Location'!AG15 = "Yes", 1,0)/AA$102)</f>
        <v>0</v>
      </c>
      <c r="AB117" s="132">
        <f>IF(AB$102=0,0,IF('CS Location'!AH15 = "Yes", 1,0)/AB$102)</f>
        <v>0</v>
      </c>
      <c r="AC117" s="132">
        <f>IF(AC$102=0,0,IF('CS Location'!AI15 = "Yes", 1,0)/AC$102)</f>
        <v>0</v>
      </c>
      <c r="AD117" s="132">
        <f>IF(AD$102=0,0,IF('CS Location'!AJ15 = "Yes", 1,0)/AD$102)</f>
        <v>0</v>
      </c>
      <c r="AE117" s="132">
        <f>IF(AE$102=0,0,IF('CS Location'!AK15 = "Yes", 1,0)/AE$102)</f>
        <v>0</v>
      </c>
      <c r="AF117" s="132">
        <f>IF(AF$102=0,0,IF('CS Location'!AL15 = "Yes", 1,0)/AF$102)</f>
        <v>0</v>
      </c>
      <c r="AG117" s="132">
        <f>IF(AG$102=0,0,IF('CS Location'!AM15 = "Yes", 1,0)/AG$102)</f>
        <v>0</v>
      </c>
      <c r="AH117" s="132">
        <f>IF(AH$102=0,0,IF('CS Location'!AN15 = "Yes", 1,0)/AH$102)</f>
        <v>0</v>
      </c>
      <c r="AI117" s="132">
        <f>IF(AI$102=0,0,IF('CS Location'!AO15 = "Yes", 1,0)/AI$102)</f>
        <v>0</v>
      </c>
      <c r="AJ117" s="132">
        <f>IF(AJ$102=0,0,IF('CS Location'!AP15 = "Yes", 1,0)/AJ$102)</f>
        <v>0</v>
      </c>
      <c r="AK117" s="132">
        <f>IF(AK$102=0,0,IF('CS Location'!AQ15 = "Yes", 1,0)/AK$102)</f>
        <v>0</v>
      </c>
      <c r="AL117" s="125">
        <f t="shared" si="5"/>
        <v>0</v>
      </c>
    </row>
    <row r="118" spans="1:38" x14ac:dyDescent="0.25">
      <c r="A118" s="59" t="str">
        <f>IF('CS Location'!C16="", "",'CS Location'!C16)</f>
        <v/>
      </c>
      <c r="B118" s="132">
        <f>IF(B$102=0,0,IF('CS Location'!H16 = "Yes", 1,0)/B$102)</f>
        <v>0</v>
      </c>
      <c r="C118" s="132">
        <f>IF(C$102=0,0,IF('CS Location'!I16 = "Yes", 1,0)/C$102)</f>
        <v>0</v>
      </c>
      <c r="D118" s="132">
        <f>IF(D$102=0,0,IF('CS Location'!J16 = "Yes", 1,0)/D$102)</f>
        <v>0</v>
      </c>
      <c r="E118" s="132">
        <f>IF(E$102=0,0,IF('CS Location'!K16 = "Yes", 1,0)/E$102)</f>
        <v>0</v>
      </c>
      <c r="F118" s="132">
        <f>IF(F$102=0,0,IF('CS Location'!L16 = "Yes", 1,0)/F$102)</f>
        <v>0</v>
      </c>
      <c r="G118" s="132">
        <f>IF(G$102=0,0,IF('CS Location'!M16 = "Yes", 1,0)/G$102)</f>
        <v>0</v>
      </c>
      <c r="H118" s="132">
        <f>IF(H$102=0,0,IF('CS Location'!N16 = "Yes", 1,0)/H$102)</f>
        <v>0</v>
      </c>
      <c r="I118" s="132">
        <f>IF(I$102=0,0,IF('CS Location'!O16 = "Yes", 1,0)/I$102)</f>
        <v>0</v>
      </c>
      <c r="J118" s="132">
        <f>IF(J$102=0,0,IF('CS Location'!P16 = "Yes", 1,0)/J$102)</f>
        <v>0</v>
      </c>
      <c r="K118" s="132">
        <f>IF(K$102=0,0,IF('CS Location'!Q16 = "Yes", 1,0)/K$102)</f>
        <v>0</v>
      </c>
      <c r="L118" s="132">
        <f>IF(L$102=0,0,IF('CS Location'!R16 = "Yes", 1,0)/L$102)</f>
        <v>0</v>
      </c>
      <c r="M118" s="132">
        <f>IF(M$102=0,0,IF('CS Location'!S16 = "Yes", 1,0)/M$102)</f>
        <v>0</v>
      </c>
      <c r="N118" s="132">
        <f>IF(N$102=0,0,IF('CS Location'!T16 = "Yes", 1,0)/N$102)</f>
        <v>0</v>
      </c>
      <c r="O118" s="132">
        <f>IF(O$102=0,0,IF('CS Location'!U16 = "Yes", 1,0)/O$102)</f>
        <v>0</v>
      </c>
      <c r="P118" s="132">
        <f>IF(P$102=0,0,IF('CS Location'!V16 = "Yes", 1,0)/P$102)</f>
        <v>0</v>
      </c>
      <c r="Q118" s="132">
        <f>IF(Q$102=0,0,IF('CS Location'!W16 = "Yes", 1,0)/Q$102)</f>
        <v>0</v>
      </c>
      <c r="R118" s="132">
        <f>IF(R$102=0,0,IF('CS Location'!X16 = "Yes", 1,0)/R$102)</f>
        <v>0</v>
      </c>
      <c r="S118" s="132">
        <f>IF(S$102=0,0,IF('CS Location'!Y16 = "Yes", 1,0)/S$102)</f>
        <v>0</v>
      </c>
      <c r="T118" s="132">
        <f>IF(T$102=0,0,IF('CS Location'!Z16 = "Yes", 1,0)/T$102)</f>
        <v>0</v>
      </c>
      <c r="U118" s="132">
        <f>IF(U$102=0,0,IF('CS Location'!AA16 = "Yes", 1,0)/U$102)</f>
        <v>0</v>
      </c>
      <c r="V118" s="132">
        <f>IF(V$102=0,0,IF('CS Location'!AB16 = "Yes", 1,0)/V$102)</f>
        <v>0</v>
      </c>
      <c r="W118" s="132">
        <f>IF(W$102=0,0,IF('CS Location'!AC16 = "Yes", 1,0)/W$102)</f>
        <v>0</v>
      </c>
      <c r="X118" s="132">
        <f>IF(X$102=0,0,IF('CS Location'!AD16 = "Yes", 1,0)/X$102)</f>
        <v>0</v>
      </c>
      <c r="Y118" s="132">
        <f>IF(Y$102=0,0,IF('CS Location'!AE16 = "Yes", 1,0)/Y$102)</f>
        <v>0</v>
      </c>
      <c r="Z118" s="132">
        <f>IF(Z$102=0,0,IF('CS Location'!AF16 = "Yes", 1,0)/Z$102)</f>
        <v>0</v>
      </c>
      <c r="AA118" s="132">
        <f>IF(AA$102=0,0,IF('CS Location'!AG16 = "Yes", 1,0)/AA$102)</f>
        <v>0</v>
      </c>
      <c r="AB118" s="132">
        <f>IF(AB$102=0,0,IF('CS Location'!AH16 = "Yes", 1,0)/AB$102)</f>
        <v>0</v>
      </c>
      <c r="AC118" s="132">
        <f>IF(AC$102=0,0,IF('CS Location'!AI16 = "Yes", 1,0)/AC$102)</f>
        <v>0</v>
      </c>
      <c r="AD118" s="132">
        <f>IF(AD$102=0,0,IF('CS Location'!AJ16 = "Yes", 1,0)/AD$102)</f>
        <v>0</v>
      </c>
      <c r="AE118" s="132">
        <f>IF(AE$102=0,0,IF('CS Location'!AK16 = "Yes", 1,0)/AE$102)</f>
        <v>0</v>
      </c>
      <c r="AF118" s="132">
        <f>IF(AF$102=0,0,IF('CS Location'!AL16 = "Yes", 1,0)/AF$102)</f>
        <v>0</v>
      </c>
      <c r="AG118" s="132">
        <f>IF(AG$102=0,0,IF('CS Location'!AM16 = "Yes", 1,0)/AG$102)</f>
        <v>0</v>
      </c>
      <c r="AH118" s="132">
        <f>IF(AH$102=0,0,IF('CS Location'!AN16 = "Yes", 1,0)/AH$102)</f>
        <v>0</v>
      </c>
      <c r="AI118" s="132">
        <f>IF(AI$102=0,0,IF('CS Location'!AO16 = "Yes", 1,0)/AI$102)</f>
        <v>0</v>
      </c>
      <c r="AJ118" s="132">
        <f>IF(AJ$102=0,0,IF('CS Location'!AP16 = "Yes", 1,0)/AJ$102)</f>
        <v>0</v>
      </c>
      <c r="AK118" s="132">
        <f>IF(AK$102=0,0,IF('CS Location'!AQ16 = "Yes", 1,0)/AK$102)</f>
        <v>0</v>
      </c>
      <c r="AL118" s="125">
        <f t="shared" si="5"/>
        <v>0</v>
      </c>
    </row>
    <row r="119" spans="1:38" x14ac:dyDescent="0.25">
      <c r="A119" s="59" t="str">
        <f>IF('CS Location'!C17="", "",'CS Location'!C17)</f>
        <v/>
      </c>
      <c r="B119" s="132">
        <f>IF(B$102=0,0,IF('CS Location'!H17 = "Yes", 1,0)/B$102)</f>
        <v>0</v>
      </c>
      <c r="C119" s="132">
        <f>IF(C$102=0,0,IF('CS Location'!I17 = "Yes", 1,0)/C$102)</f>
        <v>0</v>
      </c>
      <c r="D119" s="132">
        <f>IF(D$102=0,0,IF('CS Location'!J17 = "Yes", 1,0)/D$102)</f>
        <v>0</v>
      </c>
      <c r="E119" s="132">
        <f>IF(E$102=0,0,IF('CS Location'!K17 = "Yes", 1,0)/E$102)</f>
        <v>0</v>
      </c>
      <c r="F119" s="132">
        <f>IF(F$102=0,0,IF('CS Location'!L17 = "Yes", 1,0)/F$102)</f>
        <v>0</v>
      </c>
      <c r="G119" s="132">
        <f>IF(G$102=0,0,IF('CS Location'!M17 = "Yes", 1,0)/G$102)</f>
        <v>0</v>
      </c>
      <c r="H119" s="132">
        <f>IF(H$102=0,0,IF('CS Location'!N17 = "Yes", 1,0)/H$102)</f>
        <v>0</v>
      </c>
      <c r="I119" s="132">
        <f>IF(I$102=0,0,IF('CS Location'!O17 = "Yes", 1,0)/I$102)</f>
        <v>0</v>
      </c>
      <c r="J119" s="132">
        <f>IF(J$102=0,0,IF('CS Location'!P17 = "Yes", 1,0)/J$102)</f>
        <v>0</v>
      </c>
      <c r="K119" s="132">
        <f>IF(K$102=0,0,IF('CS Location'!Q17 = "Yes", 1,0)/K$102)</f>
        <v>0</v>
      </c>
      <c r="L119" s="132">
        <f>IF(L$102=0,0,IF('CS Location'!R17 = "Yes", 1,0)/L$102)</f>
        <v>0</v>
      </c>
      <c r="M119" s="132">
        <f>IF(M$102=0,0,IF('CS Location'!S17 = "Yes", 1,0)/M$102)</f>
        <v>0</v>
      </c>
      <c r="N119" s="132">
        <f>IF(N$102=0,0,IF('CS Location'!T17 = "Yes", 1,0)/N$102)</f>
        <v>0</v>
      </c>
      <c r="O119" s="132">
        <f>IF(O$102=0,0,IF('CS Location'!U17 = "Yes", 1,0)/O$102)</f>
        <v>0</v>
      </c>
      <c r="P119" s="132">
        <f>IF(P$102=0,0,IF('CS Location'!V17 = "Yes", 1,0)/P$102)</f>
        <v>0</v>
      </c>
      <c r="Q119" s="132">
        <f>IF(Q$102=0,0,IF('CS Location'!W17 = "Yes", 1,0)/Q$102)</f>
        <v>0</v>
      </c>
      <c r="R119" s="132">
        <f>IF(R$102=0,0,IF('CS Location'!X17 = "Yes", 1,0)/R$102)</f>
        <v>0</v>
      </c>
      <c r="S119" s="132">
        <f>IF(S$102=0,0,IF('CS Location'!Y17 = "Yes", 1,0)/S$102)</f>
        <v>0</v>
      </c>
      <c r="T119" s="132">
        <f>IF(T$102=0,0,IF('CS Location'!Z17 = "Yes", 1,0)/T$102)</f>
        <v>0</v>
      </c>
      <c r="U119" s="132">
        <f>IF(U$102=0,0,IF('CS Location'!AA17 = "Yes", 1,0)/U$102)</f>
        <v>0</v>
      </c>
      <c r="V119" s="132">
        <f>IF(V$102=0,0,IF('CS Location'!AB17 = "Yes", 1,0)/V$102)</f>
        <v>0</v>
      </c>
      <c r="W119" s="132">
        <f>IF(W$102=0,0,IF('CS Location'!AC17 = "Yes", 1,0)/W$102)</f>
        <v>0</v>
      </c>
      <c r="X119" s="132">
        <f>IF(X$102=0,0,IF('CS Location'!AD17 = "Yes", 1,0)/X$102)</f>
        <v>0</v>
      </c>
      <c r="Y119" s="132">
        <f>IF(Y$102=0,0,IF('CS Location'!AE17 = "Yes", 1,0)/Y$102)</f>
        <v>0</v>
      </c>
      <c r="Z119" s="132">
        <f>IF(Z$102=0,0,IF('CS Location'!AF17 = "Yes", 1,0)/Z$102)</f>
        <v>0</v>
      </c>
      <c r="AA119" s="132">
        <f>IF(AA$102=0,0,IF('CS Location'!AG17 = "Yes", 1,0)/AA$102)</f>
        <v>0</v>
      </c>
      <c r="AB119" s="132">
        <f>IF(AB$102=0,0,IF('CS Location'!AH17 = "Yes", 1,0)/AB$102)</f>
        <v>0</v>
      </c>
      <c r="AC119" s="132">
        <f>IF(AC$102=0,0,IF('CS Location'!AI17 = "Yes", 1,0)/AC$102)</f>
        <v>0</v>
      </c>
      <c r="AD119" s="132">
        <f>IF(AD$102=0,0,IF('CS Location'!AJ17 = "Yes", 1,0)/AD$102)</f>
        <v>0</v>
      </c>
      <c r="AE119" s="132">
        <f>IF(AE$102=0,0,IF('CS Location'!AK17 = "Yes", 1,0)/AE$102)</f>
        <v>0</v>
      </c>
      <c r="AF119" s="132">
        <f>IF(AF$102=0,0,IF('CS Location'!AL17 = "Yes", 1,0)/AF$102)</f>
        <v>0</v>
      </c>
      <c r="AG119" s="132">
        <f>IF(AG$102=0,0,IF('CS Location'!AM17 = "Yes", 1,0)/AG$102)</f>
        <v>0</v>
      </c>
      <c r="AH119" s="132">
        <f>IF(AH$102=0,0,IF('CS Location'!AN17 = "Yes", 1,0)/AH$102)</f>
        <v>0</v>
      </c>
      <c r="AI119" s="132">
        <f>IF(AI$102=0,0,IF('CS Location'!AO17 = "Yes", 1,0)/AI$102)</f>
        <v>0</v>
      </c>
      <c r="AJ119" s="132">
        <f>IF(AJ$102=0,0,IF('CS Location'!AP17 = "Yes", 1,0)/AJ$102)</f>
        <v>0</v>
      </c>
      <c r="AK119" s="132">
        <f>IF(AK$102=0,0,IF('CS Location'!AQ17 = "Yes", 1,0)/AK$102)</f>
        <v>0</v>
      </c>
      <c r="AL119" s="125">
        <f t="shared" si="5"/>
        <v>0</v>
      </c>
    </row>
    <row r="120" spans="1:38" x14ac:dyDescent="0.25">
      <c r="A120" s="59" t="str">
        <f>IF('CS Location'!C18="", "",'CS Location'!C18)</f>
        <v/>
      </c>
      <c r="B120" s="132">
        <f>IF(B$102=0,0,IF('CS Location'!H18 = "Yes", 1,0)/B$102)</f>
        <v>0</v>
      </c>
      <c r="C120" s="132">
        <f>IF(C$102=0,0,IF('CS Location'!I18 = "Yes", 1,0)/C$102)</f>
        <v>0</v>
      </c>
      <c r="D120" s="132">
        <f>IF(D$102=0,0,IF('CS Location'!J18 = "Yes", 1,0)/D$102)</f>
        <v>0</v>
      </c>
      <c r="E120" s="132">
        <f>IF(E$102=0,0,IF('CS Location'!K18 = "Yes", 1,0)/E$102)</f>
        <v>0</v>
      </c>
      <c r="F120" s="132">
        <f>IF(F$102=0,0,IF('CS Location'!L18 = "Yes", 1,0)/F$102)</f>
        <v>0</v>
      </c>
      <c r="G120" s="132">
        <f>IF(G$102=0,0,IF('CS Location'!M18 = "Yes", 1,0)/G$102)</f>
        <v>0</v>
      </c>
      <c r="H120" s="132">
        <f>IF(H$102=0,0,IF('CS Location'!N18 = "Yes", 1,0)/H$102)</f>
        <v>0</v>
      </c>
      <c r="I120" s="132">
        <f>IF(I$102=0,0,IF('CS Location'!O18 = "Yes", 1,0)/I$102)</f>
        <v>0</v>
      </c>
      <c r="J120" s="132">
        <f>IF(J$102=0,0,IF('CS Location'!P18 = "Yes", 1,0)/J$102)</f>
        <v>0</v>
      </c>
      <c r="K120" s="132">
        <f>IF(K$102=0,0,IF('CS Location'!Q18 = "Yes", 1,0)/K$102)</f>
        <v>0</v>
      </c>
      <c r="L120" s="132">
        <f>IF(L$102=0,0,IF('CS Location'!R18 = "Yes", 1,0)/L$102)</f>
        <v>0</v>
      </c>
      <c r="M120" s="132">
        <f>IF(M$102=0,0,IF('CS Location'!S18 = "Yes", 1,0)/M$102)</f>
        <v>0</v>
      </c>
      <c r="N120" s="132">
        <f>IF(N$102=0,0,IF('CS Location'!T18 = "Yes", 1,0)/N$102)</f>
        <v>0</v>
      </c>
      <c r="O120" s="132">
        <f>IF(O$102=0,0,IF('CS Location'!U18 = "Yes", 1,0)/O$102)</f>
        <v>0</v>
      </c>
      <c r="P120" s="132">
        <f>IF(P$102=0,0,IF('CS Location'!V18 = "Yes", 1,0)/P$102)</f>
        <v>0</v>
      </c>
      <c r="Q120" s="132">
        <f>IF(Q$102=0,0,IF('CS Location'!W18 = "Yes", 1,0)/Q$102)</f>
        <v>0</v>
      </c>
      <c r="R120" s="132">
        <f>IF(R$102=0,0,IF('CS Location'!X18 = "Yes", 1,0)/R$102)</f>
        <v>0</v>
      </c>
      <c r="S120" s="132">
        <f>IF(S$102=0,0,IF('CS Location'!Y18 = "Yes", 1,0)/S$102)</f>
        <v>0</v>
      </c>
      <c r="T120" s="132">
        <f>IF(T$102=0,0,IF('CS Location'!Z18 = "Yes", 1,0)/T$102)</f>
        <v>0</v>
      </c>
      <c r="U120" s="132">
        <f>IF(U$102=0,0,IF('CS Location'!AA18 = "Yes", 1,0)/U$102)</f>
        <v>0</v>
      </c>
      <c r="V120" s="132">
        <f>IF(V$102=0,0,IF('CS Location'!AB18 = "Yes", 1,0)/V$102)</f>
        <v>0</v>
      </c>
      <c r="W120" s="132">
        <f>IF(W$102=0,0,IF('CS Location'!AC18 = "Yes", 1,0)/W$102)</f>
        <v>0</v>
      </c>
      <c r="X120" s="132">
        <f>IF(X$102=0,0,IF('CS Location'!AD18 = "Yes", 1,0)/X$102)</f>
        <v>0</v>
      </c>
      <c r="Y120" s="132">
        <f>IF(Y$102=0,0,IF('CS Location'!AE18 = "Yes", 1,0)/Y$102)</f>
        <v>0</v>
      </c>
      <c r="Z120" s="132">
        <f>IF(Z$102=0,0,IF('CS Location'!AF18 = "Yes", 1,0)/Z$102)</f>
        <v>0</v>
      </c>
      <c r="AA120" s="132">
        <f>IF(AA$102=0,0,IF('CS Location'!AG18 = "Yes", 1,0)/AA$102)</f>
        <v>0</v>
      </c>
      <c r="AB120" s="132">
        <f>IF(AB$102=0,0,IF('CS Location'!AH18 = "Yes", 1,0)/AB$102)</f>
        <v>0</v>
      </c>
      <c r="AC120" s="132">
        <f>IF(AC$102=0,0,IF('CS Location'!AI18 = "Yes", 1,0)/AC$102)</f>
        <v>0</v>
      </c>
      <c r="AD120" s="132">
        <f>IF(AD$102=0,0,IF('CS Location'!AJ18 = "Yes", 1,0)/AD$102)</f>
        <v>0</v>
      </c>
      <c r="AE120" s="132">
        <f>IF(AE$102=0,0,IF('CS Location'!AK18 = "Yes", 1,0)/AE$102)</f>
        <v>0</v>
      </c>
      <c r="AF120" s="132">
        <f>IF(AF$102=0,0,IF('CS Location'!AL18 = "Yes", 1,0)/AF$102)</f>
        <v>0</v>
      </c>
      <c r="AG120" s="132">
        <f>IF(AG$102=0,0,IF('CS Location'!AM18 = "Yes", 1,0)/AG$102)</f>
        <v>0</v>
      </c>
      <c r="AH120" s="132">
        <f>IF(AH$102=0,0,IF('CS Location'!AN18 = "Yes", 1,0)/AH$102)</f>
        <v>0</v>
      </c>
      <c r="AI120" s="132">
        <f>IF(AI$102=0,0,IF('CS Location'!AO18 = "Yes", 1,0)/AI$102)</f>
        <v>0</v>
      </c>
      <c r="AJ120" s="132">
        <f>IF(AJ$102=0,0,IF('CS Location'!AP18 = "Yes", 1,0)/AJ$102)</f>
        <v>0</v>
      </c>
      <c r="AK120" s="132">
        <f>IF(AK$102=0,0,IF('CS Location'!AQ18 = "Yes", 1,0)/AK$102)</f>
        <v>0</v>
      </c>
      <c r="AL120" s="125">
        <f t="shared" si="5"/>
        <v>0</v>
      </c>
    </row>
    <row r="121" spans="1:38" x14ac:dyDescent="0.25">
      <c r="A121" s="59" t="str">
        <f>IF('CS Location'!C19="", "",'CS Location'!C19)</f>
        <v/>
      </c>
      <c r="B121" s="132">
        <f>IF(B$102=0,0,IF('CS Location'!H19 = "Yes", 1,0)/B$102)</f>
        <v>0</v>
      </c>
      <c r="C121" s="132">
        <f>IF(C$102=0,0,IF('CS Location'!I19 = "Yes", 1,0)/C$102)</f>
        <v>0</v>
      </c>
      <c r="D121" s="132">
        <f>IF(D$102=0,0,IF('CS Location'!J19 = "Yes", 1,0)/D$102)</f>
        <v>0</v>
      </c>
      <c r="E121" s="132">
        <f>IF(E$102=0,0,IF('CS Location'!K19 = "Yes", 1,0)/E$102)</f>
        <v>0</v>
      </c>
      <c r="F121" s="132">
        <f>IF(F$102=0,0,IF('CS Location'!L19 = "Yes", 1,0)/F$102)</f>
        <v>0</v>
      </c>
      <c r="G121" s="132">
        <f>IF(G$102=0,0,IF('CS Location'!M19 = "Yes", 1,0)/G$102)</f>
        <v>0</v>
      </c>
      <c r="H121" s="132">
        <f>IF(H$102=0,0,IF('CS Location'!N19 = "Yes", 1,0)/H$102)</f>
        <v>0</v>
      </c>
      <c r="I121" s="132">
        <f>IF(I$102=0,0,IF('CS Location'!O19 = "Yes", 1,0)/I$102)</f>
        <v>0</v>
      </c>
      <c r="J121" s="132">
        <f>IF(J$102=0,0,IF('CS Location'!P19 = "Yes", 1,0)/J$102)</f>
        <v>0</v>
      </c>
      <c r="K121" s="132">
        <f>IF(K$102=0,0,IF('CS Location'!Q19 = "Yes", 1,0)/K$102)</f>
        <v>0</v>
      </c>
      <c r="L121" s="132">
        <f>IF(L$102=0,0,IF('CS Location'!R19 = "Yes", 1,0)/L$102)</f>
        <v>0</v>
      </c>
      <c r="M121" s="132">
        <f>IF(M$102=0,0,IF('CS Location'!S19 = "Yes", 1,0)/M$102)</f>
        <v>0</v>
      </c>
      <c r="N121" s="132">
        <f>IF(N$102=0,0,IF('CS Location'!T19 = "Yes", 1,0)/N$102)</f>
        <v>0</v>
      </c>
      <c r="O121" s="132">
        <f>IF(O$102=0,0,IF('CS Location'!U19 = "Yes", 1,0)/O$102)</f>
        <v>0</v>
      </c>
      <c r="P121" s="132">
        <f>IF(P$102=0,0,IF('CS Location'!V19 = "Yes", 1,0)/P$102)</f>
        <v>0</v>
      </c>
      <c r="Q121" s="132">
        <f>IF(Q$102=0,0,IF('CS Location'!W19 = "Yes", 1,0)/Q$102)</f>
        <v>0</v>
      </c>
      <c r="R121" s="132">
        <f>IF(R$102=0,0,IF('CS Location'!X19 = "Yes", 1,0)/R$102)</f>
        <v>0</v>
      </c>
      <c r="S121" s="132">
        <f>IF(S$102=0,0,IF('CS Location'!Y19 = "Yes", 1,0)/S$102)</f>
        <v>0</v>
      </c>
      <c r="T121" s="132">
        <f>IF(T$102=0,0,IF('CS Location'!Z19 = "Yes", 1,0)/T$102)</f>
        <v>0</v>
      </c>
      <c r="U121" s="132">
        <f>IF(U$102=0,0,IF('CS Location'!AA19 = "Yes", 1,0)/U$102)</f>
        <v>0</v>
      </c>
      <c r="V121" s="132">
        <f>IF(V$102=0,0,IF('CS Location'!AB19 = "Yes", 1,0)/V$102)</f>
        <v>0</v>
      </c>
      <c r="W121" s="132">
        <f>IF(W$102=0,0,IF('CS Location'!AC19 = "Yes", 1,0)/W$102)</f>
        <v>0</v>
      </c>
      <c r="X121" s="132">
        <f>IF(X$102=0,0,IF('CS Location'!AD19 = "Yes", 1,0)/X$102)</f>
        <v>0</v>
      </c>
      <c r="Y121" s="132">
        <f>IF(Y$102=0,0,IF('CS Location'!AE19 = "Yes", 1,0)/Y$102)</f>
        <v>0</v>
      </c>
      <c r="Z121" s="132">
        <f>IF(Z$102=0,0,IF('CS Location'!AF19 = "Yes", 1,0)/Z$102)</f>
        <v>0</v>
      </c>
      <c r="AA121" s="132">
        <f>IF(AA$102=0,0,IF('CS Location'!AG19 = "Yes", 1,0)/AA$102)</f>
        <v>0</v>
      </c>
      <c r="AB121" s="132">
        <f>IF(AB$102=0,0,IF('CS Location'!AH19 = "Yes", 1,0)/AB$102)</f>
        <v>0</v>
      </c>
      <c r="AC121" s="132">
        <f>IF(AC$102=0,0,IF('CS Location'!AI19 = "Yes", 1,0)/AC$102)</f>
        <v>0</v>
      </c>
      <c r="AD121" s="132">
        <f>IF(AD$102=0,0,IF('CS Location'!AJ19 = "Yes", 1,0)/AD$102)</f>
        <v>0</v>
      </c>
      <c r="AE121" s="132">
        <f>IF(AE$102=0,0,IF('CS Location'!AK19 = "Yes", 1,0)/AE$102)</f>
        <v>0</v>
      </c>
      <c r="AF121" s="132">
        <f>IF(AF$102=0,0,IF('CS Location'!AL19 = "Yes", 1,0)/AF$102)</f>
        <v>0</v>
      </c>
      <c r="AG121" s="132">
        <f>IF(AG$102=0,0,IF('CS Location'!AM19 = "Yes", 1,0)/AG$102)</f>
        <v>0</v>
      </c>
      <c r="AH121" s="132">
        <f>IF(AH$102=0,0,IF('CS Location'!AN19 = "Yes", 1,0)/AH$102)</f>
        <v>0</v>
      </c>
      <c r="AI121" s="132">
        <f>IF(AI$102=0,0,IF('CS Location'!AO19 = "Yes", 1,0)/AI$102)</f>
        <v>0</v>
      </c>
      <c r="AJ121" s="132">
        <f>IF(AJ$102=0,0,IF('CS Location'!AP19 = "Yes", 1,0)/AJ$102)</f>
        <v>0</v>
      </c>
      <c r="AK121" s="132">
        <f>IF(AK$102=0,0,IF('CS Location'!AQ19 = "Yes", 1,0)/AK$102)</f>
        <v>0</v>
      </c>
      <c r="AL121" s="125">
        <f t="shared" si="5"/>
        <v>0</v>
      </c>
    </row>
    <row r="122" spans="1:38" x14ac:dyDescent="0.25">
      <c r="A122" s="59" t="str">
        <f>IF('CS Location'!C20="", "",'CS Location'!C20)</f>
        <v/>
      </c>
      <c r="B122" s="132">
        <f>IF(B$102=0,0,IF('CS Location'!H20 = "Yes", 1,0)/B$102)</f>
        <v>0</v>
      </c>
      <c r="C122" s="132">
        <f>IF(C$102=0,0,IF('CS Location'!I20 = "Yes", 1,0)/C$102)</f>
        <v>0</v>
      </c>
      <c r="D122" s="132">
        <f>IF(D$102=0,0,IF('CS Location'!J20 = "Yes", 1,0)/D$102)</f>
        <v>0</v>
      </c>
      <c r="E122" s="132">
        <f>IF(E$102=0,0,IF('CS Location'!K20 = "Yes", 1,0)/E$102)</f>
        <v>0</v>
      </c>
      <c r="F122" s="132">
        <f>IF(F$102=0,0,IF('CS Location'!L20 = "Yes", 1,0)/F$102)</f>
        <v>0</v>
      </c>
      <c r="G122" s="132">
        <f>IF(G$102=0,0,IF('CS Location'!M20 = "Yes", 1,0)/G$102)</f>
        <v>0</v>
      </c>
      <c r="H122" s="132">
        <f>IF(H$102=0,0,IF('CS Location'!N20 = "Yes", 1,0)/H$102)</f>
        <v>0</v>
      </c>
      <c r="I122" s="132">
        <f>IF(I$102=0,0,IF('CS Location'!O20 = "Yes", 1,0)/I$102)</f>
        <v>0</v>
      </c>
      <c r="J122" s="132">
        <f>IF(J$102=0,0,IF('CS Location'!P20 = "Yes", 1,0)/J$102)</f>
        <v>0</v>
      </c>
      <c r="K122" s="132">
        <f>IF(K$102=0,0,IF('CS Location'!Q20 = "Yes", 1,0)/K$102)</f>
        <v>0</v>
      </c>
      <c r="L122" s="132">
        <f>IF(L$102=0,0,IF('CS Location'!R20 = "Yes", 1,0)/L$102)</f>
        <v>0</v>
      </c>
      <c r="M122" s="132">
        <f>IF(M$102=0,0,IF('CS Location'!S20 = "Yes", 1,0)/M$102)</f>
        <v>0</v>
      </c>
      <c r="N122" s="132">
        <f>IF(N$102=0,0,IF('CS Location'!T20 = "Yes", 1,0)/N$102)</f>
        <v>0</v>
      </c>
      <c r="O122" s="132">
        <f>IF(O$102=0,0,IF('CS Location'!U20 = "Yes", 1,0)/O$102)</f>
        <v>0</v>
      </c>
      <c r="P122" s="132">
        <f>IF(P$102=0,0,IF('CS Location'!V20 = "Yes", 1,0)/P$102)</f>
        <v>0</v>
      </c>
      <c r="Q122" s="132">
        <f>IF(Q$102=0,0,IF('CS Location'!W20 = "Yes", 1,0)/Q$102)</f>
        <v>0</v>
      </c>
      <c r="R122" s="132">
        <f>IF(R$102=0,0,IF('CS Location'!X20 = "Yes", 1,0)/R$102)</f>
        <v>0</v>
      </c>
      <c r="S122" s="132">
        <f>IF(S$102=0,0,IF('CS Location'!Y20 = "Yes", 1,0)/S$102)</f>
        <v>0</v>
      </c>
      <c r="T122" s="132">
        <f>IF(T$102=0,0,IF('CS Location'!Z20 = "Yes", 1,0)/T$102)</f>
        <v>0</v>
      </c>
      <c r="U122" s="132">
        <f>IF(U$102=0,0,IF('CS Location'!AA20 = "Yes", 1,0)/U$102)</f>
        <v>0</v>
      </c>
      <c r="V122" s="132">
        <f>IF(V$102=0,0,IF('CS Location'!AB20 = "Yes", 1,0)/V$102)</f>
        <v>0</v>
      </c>
      <c r="W122" s="132">
        <f>IF(W$102=0,0,IF('CS Location'!AC20 = "Yes", 1,0)/W$102)</f>
        <v>0</v>
      </c>
      <c r="X122" s="132">
        <f>IF(X$102=0,0,IF('CS Location'!AD20 = "Yes", 1,0)/X$102)</f>
        <v>0</v>
      </c>
      <c r="Y122" s="132">
        <f>IF(Y$102=0,0,IF('CS Location'!AE20 = "Yes", 1,0)/Y$102)</f>
        <v>0</v>
      </c>
      <c r="Z122" s="132">
        <f>IF(Z$102=0,0,IF('CS Location'!AF20 = "Yes", 1,0)/Z$102)</f>
        <v>0</v>
      </c>
      <c r="AA122" s="132">
        <f>IF(AA$102=0,0,IF('CS Location'!AG20 = "Yes", 1,0)/AA$102)</f>
        <v>0</v>
      </c>
      <c r="AB122" s="132">
        <f>IF(AB$102=0,0,IF('CS Location'!AH20 = "Yes", 1,0)/AB$102)</f>
        <v>0</v>
      </c>
      <c r="AC122" s="132">
        <f>IF(AC$102=0,0,IF('CS Location'!AI20 = "Yes", 1,0)/AC$102)</f>
        <v>0</v>
      </c>
      <c r="AD122" s="132">
        <f>IF(AD$102=0,0,IF('CS Location'!AJ20 = "Yes", 1,0)/AD$102)</f>
        <v>0</v>
      </c>
      <c r="AE122" s="132">
        <f>IF(AE$102=0,0,IF('CS Location'!AK20 = "Yes", 1,0)/AE$102)</f>
        <v>0</v>
      </c>
      <c r="AF122" s="132">
        <f>IF(AF$102=0,0,IF('CS Location'!AL20 = "Yes", 1,0)/AF$102)</f>
        <v>0</v>
      </c>
      <c r="AG122" s="132">
        <f>IF(AG$102=0,0,IF('CS Location'!AM20 = "Yes", 1,0)/AG$102)</f>
        <v>0</v>
      </c>
      <c r="AH122" s="132">
        <f>IF(AH$102=0,0,IF('CS Location'!AN20 = "Yes", 1,0)/AH$102)</f>
        <v>0</v>
      </c>
      <c r="AI122" s="132">
        <f>IF(AI$102=0,0,IF('CS Location'!AO20 = "Yes", 1,0)/AI$102)</f>
        <v>0</v>
      </c>
      <c r="AJ122" s="132">
        <f>IF(AJ$102=0,0,IF('CS Location'!AP20 = "Yes", 1,0)/AJ$102)</f>
        <v>0</v>
      </c>
      <c r="AK122" s="132">
        <f>IF(AK$102=0,0,IF('CS Location'!AQ20 = "Yes", 1,0)/AK$102)</f>
        <v>0</v>
      </c>
      <c r="AL122" s="125">
        <f t="shared" si="5"/>
        <v>0</v>
      </c>
    </row>
    <row r="123" spans="1:38" x14ac:dyDescent="0.25">
      <c r="A123" s="59" t="str">
        <f>IF('CS Location'!C21="", "",'CS Location'!C21)</f>
        <v/>
      </c>
      <c r="B123" s="132">
        <f>IF(B$102=0,0,IF('CS Location'!H21 = "Yes", 1,0)/B$102)</f>
        <v>0</v>
      </c>
      <c r="C123" s="132">
        <f>IF(C$102=0,0,IF('CS Location'!I21 = "Yes", 1,0)/C$102)</f>
        <v>0</v>
      </c>
      <c r="D123" s="132">
        <f>IF(D$102=0,0,IF('CS Location'!J21 = "Yes", 1,0)/D$102)</f>
        <v>0</v>
      </c>
      <c r="E123" s="132">
        <f>IF(E$102=0,0,IF('CS Location'!K21 = "Yes", 1,0)/E$102)</f>
        <v>0</v>
      </c>
      <c r="F123" s="132">
        <f>IF(F$102=0,0,IF('CS Location'!L21 = "Yes", 1,0)/F$102)</f>
        <v>0</v>
      </c>
      <c r="G123" s="132">
        <f>IF(G$102=0,0,IF('CS Location'!M21 = "Yes", 1,0)/G$102)</f>
        <v>0</v>
      </c>
      <c r="H123" s="132">
        <f>IF(H$102=0,0,IF('CS Location'!N21 = "Yes", 1,0)/H$102)</f>
        <v>0</v>
      </c>
      <c r="I123" s="132">
        <f>IF(I$102=0,0,IF('CS Location'!O21 = "Yes", 1,0)/I$102)</f>
        <v>0</v>
      </c>
      <c r="J123" s="132">
        <f>IF(J$102=0,0,IF('CS Location'!P21 = "Yes", 1,0)/J$102)</f>
        <v>0</v>
      </c>
      <c r="K123" s="132">
        <f>IF(K$102=0,0,IF('CS Location'!Q21 = "Yes", 1,0)/K$102)</f>
        <v>0</v>
      </c>
      <c r="L123" s="132">
        <f>IF(L$102=0,0,IF('CS Location'!R21 = "Yes", 1,0)/L$102)</f>
        <v>0</v>
      </c>
      <c r="M123" s="132">
        <f>IF(M$102=0,0,IF('CS Location'!S21 = "Yes", 1,0)/M$102)</f>
        <v>0</v>
      </c>
      <c r="N123" s="132">
        <f>IF(N$102=0,0,IF('CS Location'!T21 = "Yes", 1,0)/N$102)</f>
        <v>0</v>
      </c>
      <c r="O123" s="132">
        <f>IF(O$102=0,0,IF('CS Location'!U21 = "Yes", 1,0)/O$102)</f>
        <v>0</v>
      </c>
      <c r="P123" s="132">
        <f>IF(P$102=0,0,IF('CS Location'!V21 = "Yes", 1,0)/P$102)</f>
        <v>0</v>
      </c>
      <c r="Q123" s="132">
        <f>IF(Q$102=0,0,IF('CS Location'!W21 = "Yes", 1,0)/Q$102)</f>
        <v>0</v>
      </c>
      <c r="R123" s="132">
        <f>IF(R$102=0,0,IF('CS Location'!X21 = "Yes", 1,0)/R$102)</f>
        <v>0</v>
      </c>
      <c r="S123" s="132">
        <f>IF(S$102=0,0,IF('CS Location'!Y21 = "Yes", 1,0)/S$102)</f>
        <v>0</v>
      </c>
      <c r="T123" s="132">
        <f>IF(T$102=0,0,IF('CS Location'!Z21 = "Yes", 1,0)/T$102)</f>
        <v>0</v>
      </c>
      <c r="U123" s="132">
        <f>IF(U$102=0,0,IF('CS Location'!AA21 = "Yes", 1,0)/U$102)</f>
        <v>0</v>
      </c>
      <c r="V123" s="132">
        <f>IF(V$102=0,0,IF('CS Location'!AB21 = "Yes", 1,0)/V$102)</f>
        <v>0</v>
      </c>
      <c r="W123" s="132">
        <f>IF(W$102=0,0,IF('CS Location'!AC21 = "Yes", 1,0)/W$102)</f>
        <v>0</v>
      </c>
      <c r="X123" s="132">
        <f>IF(X$102=0,0,IF('CS Location'!AD21 = "Yes", 1,0)/X$102)</f>
        <v>0</v>
      </c>
      <c r="Y123" s="132">
        <f>IF(Y$102=0,0,IF('CS Location'!AE21 = "Yes", 1,0)/Y$102)</f>
        <v>0</v>
      </c>
      <c r="Z123" s="132">
        <f>IF(Z$102=0,0,IF('CS Location'!AF21 = "Yes", 1,0)/Z$102)</f>
        <v>0</v>
      </c>
      <c r="AA123" s="132">
        <f>IF(AA$102=0,0,IF('CS Location'!AG21 = "Yes", 1,0)/AA$102)</f>
        <v>0</v>
      </c>
      <c r="AB123" s="132">
        <f>IF(AB$102=0,0,IF('CS Location'!AH21 = "Yes", 1,0)/AB$102)</f>
        <v>0</v>
      </c>
      <c r="AC123" s="132">
        <f>IF(AC$102=0,0,IF('CS Location'!AI21 = "Yes", 1,0)/AC$102)</f>
        <v>0</v>
      </c>
      <c r="AD123" s="132">
        <f>IF(AD$102=0,0,IF('CS Location'!AJ21 = "Yes", 1,0)/AD$102)</f>
        <v>0</v>
      </c>
      <c r="AE123" s="132">
        <f>IF(AE$102=0,0,IF('CS Location'!AK21 = "Yes", 1,0)/AE$102)</f>
        <v>0</v>
      </c>
      <c r="AF123" s="132">
        <f>IF(AF$102=0,0,IF('CS Location'!AL21 = "Yes", 1,0)/AF$102)</f>
        <v>0</v>
      </c>
      <c r="AG123" s="132">
        <f>IF(AG$102=0,0,IF('CS Location'!AM21 = "Yes", 1,0)/AG$102)</f>
        <v>0</v>
      </c>
      <c r="AH123" s="132">
        <f>IF(AH$102=0,0,IF('CS Location'!AN21 = "Yes", 1,0)/AH$102)</f>
        <v>0</v>
      </c>
      <c r="AI123" s="132">
        <f>IF(AI$102=0,0,IF('CS Location'!AO21 = "Yes", 1,0)/AI$102)</f>
        <v>0</v>
      </c>
      <c r="AJ123" s="132">
        <f>IF(AJ$102=0,0,IF('CS Location'!AP21 = "Yes", 1,0)/AJ$102)</f>
        <v>0</v>
      </c>
      <c r="AK123" s="132">
        <f>IF(AK$102=0,0,IF('CS Location'!AQ21 = "Yes", 1,0)/AK$102)</f>
        <v>0</v>
      </c>
      <c r="AL123" s="125">
        <f t="shared" si="5"/>
        <v>0</v>
      </c>
    </row>
    <row r="124" spans="1:38" x14ac:dyDescent="0.25">
      <c r="A124" s="59" t="str">
        <f>IF('CS Location'!C22="", "",'CS Location'!C22)</f>
        <v/>
      </c>
      <c r="B124" s="132">
        <f>IF(B$102=0,0,IF('CS Location'!H22 = "Yes", 1,0)/B$102)</f>
        <v>0</v>
      </c>
      <c r="C124" s="132">
        <f>IF(C$102=0,0,IF('CS Location'!I22 = "Yes", 1,0)/C$102)</f>
        <v>0</v>
      </c>
      <c r="D124" s="132">
        <f>IF(D$102=0,0,IF('CS Location'!J22 = "Yes", 1,0)/D$102)</f>
        <v>0</v>
      </c>
      <c r="E124" s="132">
        <f>IF(E$102=0,0,IF('CS Location'!K22 = "Yes", 1,0)/E$102)</f>
        <v>0</v>
      </c>
      <c r="F124" s="132">
        <f>IF(F$102=0,0,IF('CS Location'!L22 = "Yes", 1,0)/F$102)</f>
        <v>0</v>
      </c>
      <c r="G124" s="132">
        <f>IF(G$102=0,0,IF('CS Location'!M22 = "Yes", 1,0)/G$102)</f>
        <v>0</v>
      </c>
      <c r="H124" s="132">
        <f>IF(H$102=0,0,IF('CS Location'!N22 = "Yes", 1,0)/H$102)</f>
        <v>0</v>
      </c>
      <c r="I124" s="132">
        <f>IF(I$102=0,0,IF('CS Location'!O22 = "Yes", 1,0)/I$102)</f>
        <v>0</v>
      </c>
      <c r="J124" s="132">
        <f>IF(J$102=0,0,IF('CS Location'!P22 = "Yes", 1,0)/J$102)</f>
        <v>0</v>
      </c>
      <c r="K124" s="132">
        <f>IF(K$102=0,0,IF('CS Location'!Q22 = "Yes", 1,0)/K$102)</f>
        <v>0</v>
      </c>
      <c r="L124" s="132">
        <f>IF(L$102=0,0,IF('CS Location'!R22 = "Yes", 1,0)/L$102)</f>
        <v>0</v>
      </c>
      <c r="M124" s="132">
        <f>IF(M$102=0,0,IF('CS Location'!S22 = "Yes", 1,0)/M$102)</f>
        <v>0</v>
      </c>
      <c r="N124" s="132">
        <f>IF(N$102=0,0,IF('CS Location'!T22 = "Yes", 1,0)/N$102)</f>
        <v>0</v>
      </c>
      <c r="O124" s="132">
        <f>IF(O$102=0,0,IF('CS Location'!U22 = "Yes", 1,0)/O$102)</f>
        <v>0</v>
      </c>
      <c r="P124" s="132">
        <f>IF(P$102=0,0,IF('CS Location'!V22 = "Yes", 1,0)/P$102)</f>
        <v>0</v>
      </c>
      <c r="Q124" s="132">
        <f>IF(Q$102=0,0,IF('CS Location'!W22 = "Yes", 1,0)/Q$102)</f>
        <v>0</v>
      </c>
      <c r="R124" s="132">
        <f>IF(R$102=0,0,IF('CS Location'!X22 = "Yes", 1,0)/R$102)</f>
        <v>0</v>
      </c>
      <c r="S124" s="132">
        <f>IF(S$102=0,0,IF('CS Location'!Y22 = "Yes", 1,0)/S$102)</f>
        <v>0</v>
      </c>
      <c r="T124" s="132">
        <f>IF(T$102=0,0,IF('CS Location'!Z22 = "Yes", 1,0)/T$102)</f>
        <v>0</v>
      </c>
      <c r="U124" s="132">
        <f>IF(U$102=0,0,IF('CS Location'!AA22 = "Yes", 1,0)/U$102)</f>
        <v>0</v>
      </c>
      <c r="V124" s="132">
        <f>IF(V$102=0,0,IF('CS Location'!AB22 = "Yes", 1,0)/V$102)</f>
        <v>0</v>
      </c>
      <c r="W124" s="132">
        <f>IF(W$102=0,0,IF('CS Location'!AC22 = "Yes", 1,0)/W$102)</f>
        <v>0</v>
      </c>
      <c r="X124" s="132">
        <f>IF(X$102=0,0,IF('CS Location'!AD22 = "Yes", 1,0)/X$102)</f>
        <v>0</v>
      </c>
      <c r="Y124" s="132">
        <f>IF(Y$102=0,0,IF('CS Location'!AE22 = "Yes", 1,0)/Y$102)</f>
        <v>0</v>
      </c>
      <c r="Z124" s="132">
        <f>IF(Z$102=0,0,IF('CS Location'!AF22 = "Yes", 1,0)/Z$102)</f>
        <v>0</v>
      </c>
      <c r="AA124" s="132">
        <f>IF(AA$102=0,0,IF('CS Location'!AG22 = "Yes", 1,0)/AA$102)</f>
        <v>0</v>
      </c>
      <c r="AB124" s="132">
        <f>IF(AB$102=0,0,IF('CS Location'!AH22 = "Yes", 1,0)/AB$102)</f>
        <v>0</v>
      </c>
      <c r="AC124" s="132">
        <f>IF(AC$102=0,0,IF('CS Location'!AI22 = "Yes", 1,0)/AC$102)</f>
        <v>0</v>
      </c>
      <c r="AD124" s="132">
        <f>IF(AD$102=0,0,IF('CS Location'!AJ22 = "Yes", 1,0)/AD$102)</f>
        <v>0</v>
      </c>
      <c r="AE124" s="132">
        <f>IF(AE$102=0,0,IF('CS Location'!AK22 = "Yes", 1,0)/AE$102)</f>
        <v>0</v>
      </c>
      <c r="AF124" s="132">
        <f>IF(AF$102=0,0,IF('CS Location'!AL22 = "Yes", 1,0)/AF$102)</f>
        <v>0</v>
      </c>
      <c r="AG124" s="132">
        <f>IF(AG$102=0,0,IF('CS Location'!AM22 = "Yes", 1,0)/AG$102)</f>
        <v>0</v>
      </c>
      <c r="AH124" s="132">
        <f>IF(AH$102=0,0,IF('CS Location'!AN22 = "Yes", 1,0)/AH$102)</f>
        <v>0</v>
      </c>
      <c r="AI124" s="132">
        <f>IF(AI$102=0,0,IF('CS Location'!AO22 = "Yes", 1,0)/AI$102)</f>
        <v>0</v>
      </c>
      <c r="AJ124" s="132">
        <f>IF(AJ$102=0,0,IF('CS Location'!AP22 = "Yes", 1,0)/AJ$102)</f>
        <v>0</v>
      </c>
      <c r="AK124" s="132">
        <f>IF(AK$102=0,0,IF('CS Location'!AQ22 = "Yes", 1,0)/AK$102)</f>
        <v>0</v>
      </c>
      <c r="AL124" s="125">
        <f t="shared" si="5"/>
        <v>0</v>
      </c>
    </row>
    <row r="125" spans="1:38" x14ac:dyDescent="0.25">
      <c r="A125" s="59" t="str">
        <f>IF('CS Location'!C23="", "",'CS Location'!C23)</f>
        <v/>
      </c>
      <c r="B125" s="132">
        <f>IF(B$102=0,0,IF('CS Location'!H23 = "Yes", 1,0)/B$102)</f>
        <v>0</v>
      </c>
      <c r="C125" s="132">
        <f>IF(C$102=0,0,IF('CS Location'!I23 = "Yes", 1,0)/C$102)</f>
        <v>0</v>
      </c>
      <c r="D125" s="132">
        <f>IF(D$102=0,0,IF('CS Location'!J23 = "Yes", 1,0)/D$102)</f>
        <v>0</v>
      </c>
      <c r="E125" s="132">
        <f>IF(E$102=0,0,IF('CS Location'!K23 = "Yes", 1,0)/E$102)</f>
        <v>0</v>
      </c>
      <c r="F125" s="132">
        <f>IF(F$102=0,0,IF('CS Location'!L23 = "Yes", 1,0)/F$102)</f>
        <v>0</v>
      </c>
      <c r="G125" s="132">
        <f>IF(G$102=0,0,IF('CS Location'!M23 = "Yes", 1,0)/G$102)</f>
        <v>0</v>
      </c>
      <c r="H125" s="132">
        <f>IF(H$102=0,0,IF('CS Location'!N23 = "Yes", 1,0)/H$102)</f>
        <v>0</v>
      </c>
      <c r="I125" s="132">
        <f>IF(I$102=0,0,IF('CS Location'!O23 = "Yes", 1,0)/I$102)</f>
        <v>0</v>
      </c>
      <c r="J125" s="132">
        <f>IF(J$102=0,0,IF('CS Location'!P23 = "Yes", 1,0)/J$102)</f>
        <v>0</v>
      </c>
      <c r="K125" s="132">
        <f>IF(K$102=0,0,IF('CS Location'!Q23 = "Yes", 1,0)/K$102)</f>
        <v>0</v>
      </c>
      <c r="L125" s="132">
        <f>IF(L$102=0,0,IF('CS Location'!R23 = "Yes", 1,0)/L$102)</f>
        <v>0</v>
      </c>
      <c r="M125" s="132">
        <f>IF(M$102=0,0,IF('CS Location'!S23 = "Yes", 1,0)/M$102)</f>
        <v>0</v>
      </c>
      <c r="N125" s="132">
        <f>IF(N$102=0,0,IF('CS Location'!T23 = "Yes", 1,0)/N$102)</f>
        <v>0</v>
      </c>
      <c r="O125" s="132">
        <f>IF(O$102=0,0,IF('CS Location'!U23 = "Yes", 1,0)/O$102)</f>
        <v>0</v>
      </c>
      <c r="P125" s="132">
        <f>IF(P$102=0,0,IF('CS Location'!V23 = "Yes", 1,0)/P$102)</f>
        <v>0</v>
      </c>
      <c r="Q125" s="132">
        <f>IF(Q$102=0,0,IF('CS Location'!W23 = "Yes", 1,0)/Q$102)</f>
        <v>0</v>
      </c>
      <c r="R125" s="132">
        <f>IF(R$102=0,0,IF('CS Location'!X23 = "Yes", 1,0)/R$102)</f>
        <v>0</v>
      </c>
      <c r="S125" s="132">
        <f>IF(S$102=0,0,IF('CS Location'!Y23 = "Yes", 1,0)/S$102)</f>
        <v>0</v>
      </c>
      <c r="T125" s="132">
        <f>IF(T$102=0,0,IF('CS Location'!Z23 = "Yes", 1,0)/T$102)</f>
        <v>0</v>
      </c>
      <c r="U125" s="132">
        <f>IF(U$102=0,0,IF('CS Location'!AA23 = "Yes", 1,0)/U$102)</f>
        <v>0</v>
      </c>
      <c r="V125" s="132">
        <f>IF(V$102=0,0,IF('CS Location'!AB23 = "Yes", 1,0)/V$102)</f>
        <v>0</v>
      </c>
      <c r="W125" s="132">
        <f>IF(W$102=0,0,IF('CS Location'!AC23 = "Yes", 1,0)/W$102)</f>
        <v>0</v>
      </c>
      <c r="X125" s="132">
        <f>IF(X$102=0,0,IF('CS Location'!AD23 = "Yes", 1,0)/X$102)</f>
        <v>0</v>
      </c>
      <c r="Y125" s="132">
        <f>IF(Y$102=0,0,IF('CS Location'!AE23 = "Yes", 1,0)/Y$102)</f>
        <v>0</v>
      </c>
      <c r="Z125" s="132">
        <f>IF(Z$102=0,0,IF('CS Location'!AF23 = "Yes", 1,0)/Z$102)</f>
        <v>0</v>
      </c>
      <c r="AA125" s="132">
        <f>IF(AA$102=0,0,IF('CS Location'!AG23 = "Yes", 1,0)/AA$102)</f>
        <v>0</v>
      </c>
      <c r="AB125" s="132">
        <f>IF(AB$102=0,0,IF('CS Location'!AH23 = "Yes", 1,0)/AB$102)</f>
        <v>0</v>
      </c>
      <c r="AC125" s="132">
        <f>IF(AC$102=0,0,IF('CS Location'!AI23 = "Yes", 1,0)/AC$102)</f>
        <v>0</v>
      </c>
      <c r="AD125" s="132">
        <f>IF(AD$102=0,0,IF('CS Location'!AJ23 = "Yes", 1,0)/AD$102)</f>
        <v>0</v>
      </c>
      <c r="AE125" s="132">
        <f>IF(AE$102=0,0,IF('CS Location'!AK23 = "Yes", 1,0)/AE$102)</f>
        <v>0</v>
      </c>
      <c r="AF125" s="132">
        <f>IF(AF$102=0,0,IF('CS Location'!AL23 = "Yes", 1,0)/AF$102)</f>
        <v>0</v>
      </c>
      <c r="AG125" s="132">
        <f>IF(AG$102=0,0,IF('CS Location'!AM23 = "Yes", 1,0)/AG$102)</f>
        <v>0</v>
      </c>
      <c r="AH125" s="132">
        <f>IF(AH$102=0,0,IF('CS Location'!AN23 = "Yes", 1,0)/AH$102)</f>
        <v>0</v>
      </c>
      <c r="AI125" s="132">
        <f>IF(AI$102=0,0,IF('CS Location'!AO23 = "Yes", 1,0)/AI$102)</f>
        <v>0</v>
      </c>
      <c r="AJ125" s="132">
        <f>IF(AJ$102=0,0,IF('CS Location'!AP23 = "Yes", 1,0)/AJ$102)</f>
        <v>0</v>
      </c>
      <c r="AK125" s="132">
        <f>IF(AK$102=0,0,IF('CS Location'!AQ23 = "Yes", 1,0)/AK$102)</f>
        <v>0</v>
      </c>
      <c r="AL125" s="125">
        <f t="shared" si="5"/>
        <v>0</v>
      </c>
    </row>
    <row r="126" spans="1:38" x14ac:dyDescent="0.25">
      <c r="A126" s="59" t="str">
        <f>IF('CS Location'!C24="", "",'CS Location'!C24)</f>
        <v/>
      </c>
      <c r="B126" s="132">
        <f>IF(B$102=0,0,IF('CS Location'!H24 = "Yes", 1,0)/B$102)</f>
        <v>0</v>
      </c>
      <c r="C126" s="132">
        <f>IF(C$102=0,0,IF('CS Location'!I24 = "Yes", 1,0)/C$102)</f>
        <v>0</v>
      </c>
      <c r="D126" s="132">
        <f>IF(D$102=0,0,IF('CS Location'!J24 = "Yes", 1,0)/D$102)</f>
        <v>0</v>
      </c>
      <c r="E126" s="132">
        <f>IF(E$102=0,0,IF('CS Location'!K24 = "Yes", 1,0)/E$102)</f>
        <v>0</v>
      </c>
      <c r="F126" s="132">
        <f>IF(F$102=0,0,IF('CS Location'!L24 = "Yes", 1,0)/F$102)</f>
        <v>0</v>
      </c>
      <c r="G126" s="132">
        <f>IF(G$102=0,0,IF('CS Location'!M24 = "Yes", 1,0)/G$102)</f>
        <v>0</v>
      </c>
      <c r="H126" s="132">
        <f>IF(H$102=0,0,IF('CS Location'!N24 = "Yes", 1,0)/H$102)</f>
        <v>0</v>
      </c>
      <c r="I126" s="132">
        <f>IF(I$102=0,0,IF('CS Location'!O24 = "Yes", 1,0)/I$102)</f>
        <v>0</v>
      </c>
      <c r="J126" s="132">
        <f>IF(J$102=0,0,IF('CS Location'!P24 = "Yes", 1,0)/J$102)</f>
        <v>0</v>
      </c>
      <c r="K126" s="132">
        <f>IF(K$102=0,0,IF('CS Location'!Q24 = "Yes", 1,0)/K$102)</f>
        <v>0</v>
      </c>
      <c r="L126" s="132">
        <f>IF(L$102=0,0,IF('CS Location'!R24 = "Yes", 1,0)/L$102)</f>
        <v>0</v>
      </c>
      <c r="M126" s="132">
        <f>IF(M$102=0,0,IF('CS Location'!S24 = "Yes", 1,0)/M$102)</f>
        <v>0</v>
      </c>
      <c r="N126" s="132">
        <f>IF(N$102=0,0,IF('CS Location'!T24 = "Yes", 1,0)/N$102)</f>
        <v>0</v>
      </c>
      <c r="O126" s="132">
        <f>IF(O$102=0,0,IF('CS Location'!U24 = "Yes", 1,0)/O$102)</f>
        <v>0</v>
      </c>
      <c r="P126" s="132">
        <f>IF(P$102=0,0,IF('CS Location'!V24 = "Yes", 1,0)/P$102)</f>
        <v>0</v>
      </c>
      <c r="Q126" s="132">
        <f>IF(Q$102=0,0,IF('CS Location'!W24 = "Yes", 1,0)/Q$102)</f>
        <v>0</v>
      </c>
      <c r="R126" s="132">
        <f>IF(R$102=0,0,IF('CS Location'!X24 = "Yes", 1,0)/R$102)</f>
        <v>0</v>
      </c>
      <c r="S126" s="132">
        <f>IF(S$102=0,0,IF('CS Location'!Y24 = "Yes", 1,0)/S$102)</f>
        <v>0</v>
      </c>
      <c r="T126" s="132">
        <f>IF(T$102=0,0,IF('CS Location'!Z24 = "Yes", 1,0)/T$102)</f>
        <v>0</v>
      </c>
      <c r="U126" s="132">
        <f>IF(U$102=0,0,IF('CS Location'!AA24 = "Yes", 1,0)/U$102)</f>
        <v>0</v>
      </c>
      <c r="V126" s="132">
        <f>IF(V$102=0,0,IF('CS Location'!AB24 = "Yes", 1,0)/V$102)</f>
        <v>0</v>
      </c>
      <c r="W126" s="132">
        <f>IF(W$102=0,0,IF('CS Location'!AC24 = "Yes", 1,0)/W$102)</f>
        <v>0</v>
      </c>
      <c r="X126" s="132">
        <f>IF(X$102=0,0,IF('CS Location'!AD24 = "Yes", 1,0)/X$102)</f>
        <v>0</v>
      </c>
      <c r="Y126" s="132">
        <f>IF(Y$102=0,0,IF('CS Location'!AE24 = "Yes", 1,0)/Y$102)</f>
        <v>0</v>
      </c>
      <c r="Z126" s="132">
        <f>IF(Z$102=0,0,IF('CS Location'!AF24 = "Yes", 1,0)/Z$102)</f>
        <v>0</v>
      </c>
      <c r="AA126" s="132">
        <f>IF(AA$102=0,0,IF('CS Location'!AG24 = "Yes", 1,0)/AA$102)</f>
        <v>0</v>
      </c>
      <c r="AB126" s="132">
        <f>IF(AB$102=0,0,IF('CS Location'!AH24 = "Yes", 1,0)/AB$102)</f>
        <v>0</v>
      </c>
      <c r="AC126" s="132">
        <f>IF(AC$102=0,0,IF('CS Location'!AI24 = "Yes", 1,0)/AC$102)</f>
        <v>0</v>
      </c>
      <c r="AD126" s="132">
        <f>IF(AD$102=0,0,IF('CS Location'!AJ24 = "Yes", 1,0)/AD$102)</f>
        <v>0</v>
      </c>
      <c r="AE126" s="132">
        <f>IF(AE$102=0,0,IF('CS Location'!AK24 = "Yes", 1,0)/AE$102)</f>
        <v>0</v>
      </c>
      <c r="AF126" s="132">
        <f>IF(AF$102=0,0,IF('CS Location'!AL24 = "Yes", 1,0)/AF$102)</f>
        <v>0</v>
      </c>
      <c r="AG126" s="132">
        <f>IF(AG$102=0,0,IF('CS Location'!AM24 = "Yes", 1,0)/AG$102)</f>
        <v>0</v>
      </c>
      <c r="AH126" s="132">
        <f>IF(AH$102=0,0,IF('CS Location'!AN24 = "Yes", 1,0)/AH$102)</f>
        <v>0</v>
      </c>
      <c r="AI126" s="132">
        <f>IF(AI$102=0,0,IF('CS Location'!AO24 = "Yes", 1,0)/AI$102)</f>
        <v>0</v>
      </c>
      <c r="AJ126" s="132">
        <f>IF(AJ$102=0,0,IF('CS Location'!AP24 = "Yes", 1,0)/AJ$102)</f>
        <v>0</v>
      </c>
      <c r="AK126" s="132">
        <f>IF(AK$102=0,0,IF('CS Location'!AQ24 = "Yes", 1,0)/AK$102)</f>
        <v>0</v>
      </c>
      <c r="AL126" s="125">
        <f t="shared" si="5"/>
        <v>0</v>
      </c>
    </row>
    <row r="127" spans="1:38" x14ac:dyDescent="0.25">
      <c r="A127" s="59" t="str">
        <f>IF('CS Location'!C25="", "",'CS Location'!C25)</f>
        <v/>
      </c>
      <c r="B127" s="132">
        <f>IF(B$102=0,0,IF('CS Location'!H25 = "Yes", 1,0)/B$102)</f>
        <v>0</v>
      </c>
      <c r="C127" s="132">
        <f>IF(C$102=0,0,IF('CS Location'!I25 = "Yes", 1,0)/C$102)</f>
        <v>0</v>
      </c>
      <c r="D127" s="132">
        <f>IF(D$102=0,0,IF('CS Location'!J25 = "Yes", 1,0)/D$102)</f>
        <v>0</v>
      </c>
      <c r="E127" s="132">
        <f>IF(E$102=0,0,IF('CS Location'!K25 = "Yes", 1,0)/E$102)</f>
        <v>0</v>
      </c>
      <c r="F127" s="132">
        <f>IF(F$102=0,0,IF('CS Location'!L25 = "Yes", 1,0)/F$102)</f>
        <v>0</v>
      </c>
      <c r="G127" s="132">
        <f>IF(G$102=0,0,IF('CS Location'!M25 = "Yes", 1,0)/G$102)</f>
        <v>0</v>
      </c>
      <c r="H127" s="132">
        <f>IF(H$102=0,0,IF('CS Location'!N25 = "Yes", 1,0)/H$102)</f>
        <v>0</v>
      </c>
      <c r="I127" s="132">
        <f>IF(I$102=0,0,IF('CS Location'!O25 = "Yes", 1,0)/I$102)</f>
        <v>0</v>
      </c>
      <c r="J127" s="132">
        <f>IF(J$102=0,0,IF('CS Location'!P25 = "Yes", 1,0)/J$102)</f>
        <v>0</v>
      </c>
      <c r="K127" s="132">
        <f>IF(K$102=0,0,IF('CS Location'!Q25 = "Yes", 1,0)/K$102)</f>
        <v>0</v>
      </c>
      <c r="L127" s="132">
        <f>IF(L$102=0,0,IF('CS Location'!R25 = "Yes", 1,0)/L$102)</f>
        <v>0</v>
      </c>
      <c r="M127" s="132">
        <f>IF(M$102=0,0,IF('CS Location'!S25 = "Yes", 1,0)/M$102)</f>
        <v>0</v>
      </c>
      <c r="N127" s="132">
        <f>IF(N$102=0,0,IF('CS Location'!T25 = "Yes", 1,0)/N$102)</f>
        <v>0</v>
      </c>
      <c r="O127" s="132">
        <f>IF(O$102=0,0,IF('CS Location'!U25 = "Yes", 1,0)/O$102)</f>
        <v>0</v>
      </c>
      <c r="P127" s="132">
        <f>IF(P$102=0,0,IF('CS Location'!V25 = "Yes", 1,0)/P$102)</f>
        <v>0</v>
      </c>
      <c r="Q127" s="132">
        <f>IF(Q$102=0,0,IF('CS Location'!W25 = "Yes", 1,0)/Q$102)</f>
        <v>0</v>
      </c>
      <c r="R127" s="132">
        <f>IF(R$102=0,0,IF('CS Location'!X25 = "Yes", 1,0)/R$102)</f>
        <v>0</v>
      </c>
      <c r="S127" s="132">
        <f>IF(S$102=0,0,IF('CS Location'!Y25 = "Yes", 1,0)/S$102)</f>
        <v>0</v>
      </c>
      <c r="T127" s="132">
        <f>IF(T$102=0,0,IF('CS Location'!Z25 = "Yes", 1,0)/T$102)</f>
        <v>0</v>
      </c>
      <c r="U127" s="132">
        <f>IF(U$102=0,0,IF('CS Location'!AA25 = "Yes", 1,0)/U$102)</f>
        <v>0</v>
      </c>
      <c r="V127" s="132">
        <f>IF(V$102=0,0,IF('CS Location'!AB25 = "Yes", 1,0)/V$102)</f>
        <v>0</v>
      </c>
      <c r="W127" s="132">
        <f>IF(W$102=0,0,IF('CS Location'!AC25 = "Yes", 1,0)/W$102)</f>
        <v>0</v>
      </c>
      <c r="X127" s="132">
        <f>IF(X$102=0,0,IF('CS Location'!AD25 = "Yes", 1,0)/X$102)</f>
        <v>0</v>
      </c>
      <c r="Y127" s="132">
        <f>IF(Y$102=0,0,IF('CS Location'!AE25 = "Yes", 1,0)/Y$102)</f>
        <v>0</v>
      </c>
      <c r="Z127" s="132">
        <f>IF(Z$102=0,0,IF('CS Location'!AF25 = "Yes", 1,0)/Z$102)</f>
        <v>0</v>
      </c>
      <c r="AA127" s="132">
        <f>IF(AA$102=0,0,IF('CS Location'!AG25 = "Yes", 1,0)/AA$102)</f>
        <v>0</v>
      </c>
      <c r="AB127" s="132">
        <f>IF(AB$102=0,0,IF('CS Location'!AH25 = "Yes", 1,0)/AB$102)</f>
        <v>0</v>
      </c>
      <c r="AC127" s="132">
        <f>IF(AC$102=0,0,IF('CS Location'!AI25 = "Yes", 1,0)/AC$102)</f>
        <v>0</v>
      </c>
      <c r="AD127" s="132">
        <f>IF(AD$102=0,0,IF('CS Location'!AJ25 = "Yes", 1,0)/AD$102)</f>
        <v>0</v>
      </c>
      <c r="AE127" s="132">
        <f>IF(AE$102=0,0,IF('CS Location'!AK25 = "Yes", 1,0)/AE$102)</f>
        <v>0</v>
      </c>
      <c r="AF127" s="132">
        <f>IF(AF$102=0,0,IF('CS Location'!AL25 = "Yes", 1,0)/AF$102)</f>
        <v>0</v>
      </c>
      <c r="AG127" s="132">
        <f>IF(AG$102=0,0,IF('CS Location'!AM25 = "Yes", 1,0)/AG$102)</f>
        <v>0</v>
      </c>
      <c r="AH127" s="132">
        <f>IF(AH$102=0,0,IF('CS Location'!AN25 = "Yes", 1,0)/AH$102)</f>
        <v>0</v>
      </c>
      <c r="AI127" s="132">
        <f>IF(AI$102=0,0,IF('CS Location'!AO25 = "Yes", 1,0)/AI$102)</f>
        <v>0</v>
      </c>
      <c r="AJ127" s="132">
        <f>IF(AJ$102=0,0,IF('CS Location'!AP25 = "Yes", 1,0)/AJ$102)</f>
        <v>0</v>
      </c>
      <c r="AK127" s="132">
        <f>IF(AK$102=0,0,IF('CS Location'!AQ25 = "Yes", 1,0)/AK$102)</f>
        <v>0</v>
      </c>
      <c r="AL127" s="125">
        <f t="shared" si="5"/>
        <v>0</v>
      </c>
    </row>
    <row r="128" spans="1:38" x14ac:dyDescent="0.25">
      <c r="A128" s="59" t="str">
        <f>IF('CS Location'!C26="", "",'CS Location'!C26)</f>
        <v/>
      </c>
      <c r="B128" s="132">
        <f>IF(B$102=0,0,IF('CS Location'!H26 = "Yes", 1,0)/B$102)</f>
        <v>0</v>
      </c>
      <c r="C128" s="132">
        <f>IF(C$102=0,0,IF('CS Location'!I26 = "Yes", 1,0)/C$102)</f>
        <v>0</v>
      </c>
      <c r="D128" s="132">
        <f>IF(D$102=0,0,IF('CS Location'!J26 = "Yes", 1,0)/D$102)</f>
        <v>0</v>
      </c>
      <c r="E128" s="132">
        <f>IF(E$102=0,0,IF('CS Location'!K26 = "Yes", 1,0)/E$102)</f>
        <v>0</v>
      </c>
      <c r="F128" s="132">
        <f>IF(F$102=0,0,IF('CS Location'!L26 = "Yes", 1,0)/F$102)</f>
        <v>0</v>
      </c>
      <c r="G128" s="132">
        <f>IF(G$102=0,0,IF('CS Location'!M26 = "Yes", 1,0)/G$102)</f>
        <v>0</v>
      </c>
      <c r="H128" s="132">
        <f>IF(H$102=0,0,IF('CS Location'!N26 = "Yes", 1,0)/H$102)</f>
        <v>0</v>
      </c>
      <c r="I128" s="132">
        <f>IF(I$102=0,0,IF('CS Location'!O26 = "Yes", 1,0)/I$102)</f>
        <v>0</v>
      </c>
      <c r="J128" s="132">
        <f>IF(J$102=0,0,IF('CS Location'!P26 = "Yes", 1,0)/J$102)</f>
        <v>0</v>
      </c>
      <c r="K128" s="132">
        <f>IF(K$102=0,0,IF('CS Location'!Q26 = "Yes", 1,0)/K$102)</f>
        <v>0</v>
      </c>
      <c r="L128" s="132">
        <f>IF(L$102=0,0,IF('CS Location'!R26 = "Yes", 1,0)/L$102)</f>
        <v>0</v>
      </c>
      <c r="M128" s="132">
        <f>IF(M$102=0,0,IF('CS Location'!S26 = "Yes", 1,0)/M$102)</f>
        <v>0</v>
      </c>
      <c r="N128" s="132">
        <f>IF(N$102=0,0,IF('CS Location'!T26 = "Yes", 1,0)/N$102)</f>
        <v>0</v>
      </c>
      <c r="O128" s="132">
        <f>IF(O$102=0,0,IF('CS Location'!U26 = "Yes", 1,0)/O$102)</f>
        <v>0</v>
      </c>
      <c r="P128" s="132">
        <f>IF(P$102=0,0,IF('CS Location'!V26 = "Yes", 1,0)/P$102)</f>
        <v>0</v>
      </c>
      <c r="Q128" s="132">
        <f>IF(Q$102=0,0,IF('CS Location'!W26 = "Yes", 1,0)/Q$102)</f>
        <v>0</v>
      </c>
      <c r="R128" s="132">
        <f>IF(R$102=0,0,IF('CS Location'!X26 = "Yes", 1,0)/R$102)</f>
        <v>0</v>
      </c>
      <c r="S128" s="132">
        <f>IF(S$102=0,0,IF('CS Location'!Y26 = "Yes", 1,0)/S$102)</f>
        <v>0</v>
      </c>
      <c r="T128" s="132">
        <f>IF(T$102=0,0,IF('CS Location'!Z26 = "Yes", 1,0)/T$102)</f>
        <v>0</v>
      </c>
      <c r="U128" s="132">
        <f>IF(U$102=0,0,IF('CS Location'!AA26 = "Yes", 1,0)/U$102)</f>
        <v>0</v>
      </c>
      <c r="V128" s="132">
        <f>IF(V$102=0,0,IF('CS Location'!AB26 = "Yes", 1,0)/V$102)</f>
        <v>0</v>
      </c>
      <c r="W128" s="132">
        <f>IF(W$102=0,0,IF('CS Location'!AC26 = "Yes", 1,0)/W$102)</f>
        <v>0</v>
      </c>
      <c r="X128" s="132">
        <f>IF(X$102=0,0,IF('CS Location'!AD26 = "Yes", 1,0)/X$102)</f>
        <v>0</v>
      </c>
      <c r="Y128" s="132">
        <f>IF(Y$102=0,0,IF('CS Location'!AE26 = "Yes", 1,0)/Y$102)</f>
        <v>0</v>
      </c>
      <c r="Z128" s="132">
        <f>IF(Z$102=0,0,IF('CS Location'!AF26 = "Yes", 1,0)/Z$102)</f>
        <v>0</v>
      </c>
      <c r="AA128" s="132">
        <f>IF(AA$102=0,0,IF('CS Location'!AG26 = "Yes", 1,0)/AA$102)</f>
        <v>0</v>
      </c>
      <c r="AB128" s="132">
        <f>IF(AB$102=0,0,IF('CS Location'!AH26 = "Yes", 1,0)/AB$102)</f>
        <v>0</v>
      </c>
      <c r="AC128" s="132">
        <f>IF(AC$102=0,0,IF('CS Location'!AI26 = "Yes", 1,0)/AC$102)</f>
        <v>0</v>
      </c>
      <c r="AD128" s="132">
        <f>IF(AD$102=0,0,IF('CS Location'!AJ26 = "Yes", 1,0)/AD$102)</f>
        <v>0</v>
      </c>
      <c r="AE128" s="132">
        <f>IF(AE$102=0,0,IF('CS Location'!AK26 = "Yes", 1,0)/AE$102)</f>
        <v>0</v>
      </c>
      <c r="AF128" s="132">
        <f>IF(AF$102=0,0,IF('CS Location'!AL26 = "Yes", 1,0)/AF$102)</f>
        <v>0</v>
      </c>
      <c r="AG128" s="132">
        <f>IF(AG$102=0,0,IF('CS Location'!AM26 = "Yes", 1,0)/AG$102)</f>
        <v>0</v>
      </c>
      <c r="AH128" s="132">
        <f>IF(AH$102=0,0,IF('CS Location'!AN26 = "Yes", 1,0)/AH$102)</f>
        <v>0</v>
      </c>
      <c r="AI128" s="132">
        <f>IF(AI$102=0,0,IF('CS Location'!AO26 = "Yes", 1,0)/AI$102)</f>
        <v>0</v>
      </c>
      <c r="AJ128" s="132">
        <f>IF(AJ$102=0,0,IF('CS Location'!AP26 = "Yes", 1,0)/AJ$102)</f>
        <v>0</v>
      </c>
      <c r="AK128" s="132">
        <f>IF(AK$102=0,0,IF('CS Location'!AQ26 = "Yes", 1,0)/AK$102)</f>
        <v>0</v>
      </c>
      <c r="AL128" s="125">
        <f t="shared" si="5"/>
        <v>0</v>
      </c>
    </row>
    <row r="129" spans="1:38" x14ac:dyDescent="0.25">
      <c r="A129" s="59" t="str">
        <f>IF('CS Location'!C27="", "",'CS Location'!C27)</f>
        <v/>
      </c>
      <c r="B129" s="132">
        <f>IF(B$102=0,0,IF('CS Location'!H27 = "Yes", 1,0)/B$102)</f>
        <v>0</v>
      </c>
      <c r="C129" s="132">
        <f>IF(C$102=0,0,IF('CS Location'!I27 = "Yes", 1,0)/C$102)</f>
        <v>0</v>
      </c>
      <c r="D129" s="132">
        <f>IF(D$102=0,0,IF('CS Location'!J27 = "Yes", 1,0)/D$102)</f>
        <v>0</v>
      </c>
      <c r="E129" s="132">
        <f>IF(E$102=0,0,IF('CS Location'!K27 = "Yes", 1,0)/E$102)</f>
        <v>0</v>
      </c>
      <c r="F129" s="132">
        <f>IF(F$102=0,0,IF('CS Location'!L27 = "Yes", 1,0)/F$102)</f>
        <v>0</v>
      </c>
      <c r="G129" s="132">
        <f>IF(G$102=0,0,IF('CS Location'!M27 = "Yes", 1,0)/G$102)</f>
        <v>0</v>
      </c>
      <c r="H129" s="132">
        <f>IF(H$102=0,0,IF('CS Location'!N27 = "Yes", 1,0)/H$102)</f>
        <v>0</v>
      </c>
      <c r="I129" s="132">
        <f>IF(I$102=0,0,IF('CS Location'!O27 = "Yes", 1,0)/I$102)</f>
        <v>0</v>
      </c>
      <c r="J129" s="132">
        <f>IF(J$102=0,0,IF('CS Location'!P27 = "Yes", 1,0)/J$102)</f>
        <v>0</v>
      </c>
      <c r="K129" s="132">
        <f>IF(K$102=0,0,IF('CS Location'!Q27 = "Yes", 1,0)/K$102)</f>
        <v>0</v>
      </c>
      <c r="L129" s="132">
        <f>IF(L$102=0,0,IF('CS Location'!R27 = "Yes", 1,0)/L$102)</f>
        <v>0</v>
      </c>
      <c r="M129" s="132">
        <f>IF(M$102=0,0,IF('CS Location'!S27 = "Yes", 1,0)/M$102)</f>
        <v>0</v>
      </c>
      <c r="N129" s="132">
        <f>IF(N$102=0,0,IF('CS Location'!T27 = "Yes", 1,0)/N$102)</f>
        <v>0</v>
      </c>
      <c r="O129" s="132">
        <f>IF(O$102=0,0,IF('CS Location'!U27 = "Yes", 1,0)/O$102)</f>
        <v>0</v>
      </c>
      <c r="P129" s="132">
        <f>IF(P$102=0,0,IF('CS Location'!V27 = "Yes", 1,0)/P$102)</f>
        <v>0</v>
      </c>
      <c r="Q129" s="132">
        <f>IF(Q$102=0,0,IF('CS Location'!W27 = "Yes", 1,0)/Q$102)</f>
        <v>0</v>
      </c>
      <c r="R129" s="132">
        <f>IF(R$102=0,0,IF('CS Location'!X27 = "Yes", 1,0)/R$102)</f>
        <v>0</v>
      </c>
      <c r="S129" s="132">
        <f>IF(S$102=0,0,IF('CS Location'!Y27 = "Yes", 1,0)/S$102)</f>
        <v>0</v>
      </c>
      <c r="T129" s="132">
        <f>IF(T$102=0,0,IF('CS Location'!Z27 = "Yes", 1,0)/T$102)</f>
        <v>0</v>
      </c>
      <c r="U129" s="132">
        <f>IF(U$102=0,0,IF('CS Location'!AA27 = "Yes", 1,0)/U$102)</f>
        <v>0</v>
      </c>
      <c r="V129" s="132">
        <f>IF(V$102=0,0,IF('CS Location'!AB27 = "Yes", 1,0)/V$102)</f>
        <v>0</v>
      </c>
      <c r="W129" s="132">
        <f>IF(W$102=0,0,IF('CS Location'!AC27 = "Yes", 1,0)/W$102)</f>
        <v>0</v>
      </c>
      <c r="X129" s="132">
        <f>IF(X$102=0,0,IF('CS Location'!AD27 = "Yes", 1,0)/X$102)</f>
        <v>0</v>
      </c>
      <c r="Y129" s="132">
        <f>IF(Y$102=0,0,IF('CS Location'!AE27 = "Yes", 1,0)/Y$102)</f>
        <v>0</v>
      </c>
      <c r="Z129" s="132">
        <f>IF(Z$102=0,0,IF('CS Location'!AF27 = "Yes", 1,0)/Z$102)</f>
        <v>0</v>
      </c>
      <c r="AA129" s="132">
        <f>IF(AA$102=0,0,IF('CS Location'!AG27 = "Yes", 1,0)/AA$102)</f>
        <v>0</v>
      </c>
      <c r="AB129" s="132">
        <f>IF(AB$102=0,0,IF('CS Location'!AH27 = "Yes", 1,0)/AB$102)</f>
        <v>0</v>
      </c>
      <c r="AC129" s="132">
        <f>IF(AC$102=0,0,IF('CS Location'!AI27 = "Yes", 1,0)/AC$102)</f>
        <v>0</v>
      </c>
      <c r="AD129" s="132">
        <f>IF(AD$102=0,0,IF('CS Location'!AJ27 = "Yes", 1,0)/AD$102)</f>
        <v>0</v>
      </c>
      <c r="AE129" s="132">
        <f>IF(AE$102=0,0,IF('CS Location'!AK27 = "Yes", 1,0)/AE$102)</f>
        <v>0</v>
      </c>
      <c r="AF129" s="132">
        <f>IF(AF$102=0,0,IF('CS Location'!AL27 = "Yes", 1,0)/AF$102)</f>
        <v>0</v>
      </c>
      <c r="AG129" s="132">
        <f>IF(AG$102=0,0,IF('CS Location'!AM27 = "Yes", 1,0)/AG$102)</f>
        <v>0</v>
      </c>
      <c r="AH129" s="132">
        <f>IF(AH$102=0,0,IF('CS Location'!AN27 = "Yes", 1,0)/AH$102)</f>
        <v>0</v>
      </c>
      <c r="AI129" s="132">
        <f>IF(AI$102=0,0,IF('CS Location'!AO27 = "Yes", 1,0)/AI$102)</f>
        <v>0</v>
      </c>
      <c r="AJ129" s="132">
        <f>IF(AJ$102=0,0,IF('CS Location'!AP27 = "Yes", 1,0)/AJ$102)</f>
        <v>0</v>
      </c>
      <c r="AK129" s="132">
        <f>IF(AK$102=0,0,IF('CS Location'!AQ27 = "Yes", 1,0)/AK$102)</f>
        <v>0</v>
      </c>
      <c r="AL129" s="125">
        <f t="shared" si="5"/>
        <v>0</v>
      </c>
    </row>
    <row r="130" spans="1:38" x14ac:dyDescent="0.25">
      <c r="A130" s="59" t="str">
        <f>IF('CS Location'!C28="", "",'CS Location'!C28)</f>
        <v/>
      </c>
      <c r="B130" s="132">
        <f>IF(B$102=0,0,IF('CS Location'!H28 = "Yes", 1,0)/B$102)</f>
        <v>0</v>
      </c>
      <c r="C130" s="132">
        <f>IF(C$102=0,0,IF('CS Location'!I28 = "Yes", 1,0)/C$102)</f>
        <v>0</v>
      </c>
      <c r="D130" s="132">
        <f>IF(D$102=0,0,IF('CS Location'!J28 = "Yes", 1,0)/D$102)</f>
        <v>0</v>
      </c>
      <c r="E130" s="132">
        <f>IF(E$102=0,0,IF('CS Location'!K28 = "Yes", 1,0)/E$102)</f>
        <v>0</v>
      </c>
      <c r="F130" s="132">
        <f>IF(F$102=0,0,IF('CS Location'!L28 = "Yes", 1,0)/F$102)</f>
        <v>0</v>
      </c>
      <c r="G130" s="132">
        <f>IF(G$102=0,0,IF('CS Location'!M28 = "Yes", 1,0)/G$102)</f>
        <v>0</v>
      </c>
      <c r="H130" s="132">
        <f>IF(H$102=0,0,IF('CS Location'!N28 = "Yes", 1,0)/H$102)</f>
        <v>0</v>
      </c>
      <c r="I130" s="132">
        <f>IF(I$102=0,0,IF('CS Location'!O28 = "Yes", 1,0)/I$102)</f>
        <v>0</v>
      </c>
      <c r="J130" s="132">
        <f>IF(J$102=0,0,IF('CS Location'!P28 = "Yes", 1,0)/J$102)</f>
        <v>0</v>
      </c>
      <c r="K130" s="132">
        <f>IF(K$102=0,0,IF('CS Location'!Q28 = "Yes", 1,0)/K$102)</f>
        <v>0</v>
      </c>
      <c r="L130" s="132">
        <f>IF(L$102=0,0,IF('CS Location'!R28 = "Yes", 1,0)/L$102)</f>
        <v>0</v>
      </c>
      <c r="M130" s="132">
        <f>IF(M$102=0,0,IF('CS Location'!S28 = "Yes", 1,0)/M$102)</f>
        <v>0</v>
      </c>
      <c r="N130" s="132">
        <f>IF(N$102=0,0,IF('CS Location'!T28 = "Yes", 1,0)/N$102)</f>
        <v>0</v>
      </c>
      <c r="O130" s="132">
        <f>IF(O$102=0,0,IF('CS Location'!U28 = "Yes", 1,0)/O$102)</f>
        <v>0</v>
      </c>
      <c r="P130" s="132">
        <f>IF(P$102=0,0,IF('CS Location'!V28 = "Yes", 1,0)/P$102)</f>
        <v>0</v>
      </c>
      <c r="Q130" s="132">
        <f>IF(Q$102=0,0,IF('CS Location'!W28 = "Yes", 1,0)/Q$102)</f>
        <v>0</v>
      </c>
      <c r="R130" s="132">
        <f>IF(R$102=0,0,IF('CS Location'!X28 = "Yes", 1,0)/R$102)</f>
        <v>0</v>
      </c>
      <c r="S130" s="132">
        <f>IF(S$102=0,0,IF('CS Location'!Y28 = "Yes", 1,0)/S$102)</f>
        <v>0</v>
      </c>
      <c r="T130" s="132">
        <f>IF(T$102=0,0,IF('CS Location'!Z28 = "Yes", 1,0)/T$102)</f>
        <v>0</v>
      </c>
      <c r="U130" s="132">
        <f>IF(U$102=0,0,IF('CS Location'!AA28 = "Yes", 1,0)/U$102)</f>
        <v>0</v>
      </c>
      <c r="V130" s="132">
        <f>IF(V$102=0,0,IF('CS Location'!AB28 = "Yes", 1,0)/V$102)</f>
        <v>0</v>
      </c>
      <c r="W130" s="132">
        <f>IF(W$102=0,0,IF('CS Location'!AC28 = "Yes", 1,0)/W$102)</f>
        <v>0</v>
      </c>
      <c r="X130" s="132">
        <f>IF(X$102=0,0,IF('CS Location'!AD28 = "Yes", 1,0)/X$102)</f>
        <v>0</v>
      </c>
      <c r="Y130" s="132">
        <f>IF(Y$102=0,0,IF('CS Location'!AE28 = "Yes", 1,0)/Y$102)</f>
        <v>0</v>
      </c>
      <c r="Z130" s="132">
        <f>IF(Z$102=0,0,IF('CS Location'!AF28 = "Yes", 1,0)/Z$102)</f>
        <v>0</v>
      </c>
      <c r="AA130" s="132">
        <f>IF(AA$102=0,0,IF('CS Location'!AG28 = "Yes", 1,0)/AA$102)</f>
        <v>0</v>
      </c>
      <c r="AB130" s="132">
        <f>IF(AB$102=0,0,IF('CS Location'!AH28 = "Yes", 1,0)/AB$102)</f>
        <v>0</v>
      </c>
      <c r="AC130" s="132">
        <f>IF(AC$102=0,0,IF('CS Location'!AI28 = "Yes", 1,0)/AC$102)</f>
        <v>0</v>
      </c>
      <c r="AD130" s="132">
        <f>IF(AD$102=0,0,IF('CS Location'!AJ28 = "Yes", 1,0)/AD$102)</f>
        <v>0</v>
      </c>
      <c r="AE130" s="132">
        <f>IF(AE$102=0,0,IF('CS Location'!AK28 = "Yes", 1,0)/AE$102)</f>
        <v>0</v>
      </c>
      <c r="AF130" s="132">
        <f>IF(AF$102=0,0,IF('CS Location'!AL28 = "Yes", 1,0)/AF$102)</f>
        <v>0</v>
      </c>
      <c r="AG130" s="132">
        <f>IF(AG$102=0,0,IF('CS Location'!AM28 = "Yes", 1,0)/AG$102)</f>
        <v>0</v>
      </c>
      <c r="AH130" s="132">
        <f>IF(AH$102=0,0,IF('CS Location'!AN28 = "Yes", 1,0)/AH$102)</f>
        <v>0</v>
      </c>
      <c r="AI130" s="132">
        <f>IF(AI$102=0,0,IF('CS Location'!AO28 = "Yes", 1,0)/AI$102)</f>
        <v>0</v>
      </c>
      <c r="AJ130" s="132">
        <f>IF(AJ$102=0,0,IF('CS Location'!AP28 = "Yes", 1,0)/AJ$102)</f>
        <v>0</v>
      </c>
      <c r="AK130" s="132">
        <f>IF(AK$102=0,0,IF('CS Location'!AQ28 = "Yes", 1,0)/AK$102)</f>
        <v>0</v>
      </c>
      <c r="AL130" s="125">
        <f t="shared" si="5"/>
        <v>0</v>
      </c>
    </row>
    <row r="131" spans="1:38" x14ac:dyDescent="0.25">
      <c r="A131" s="59" t="str">
        <f>IF('CS Location'!C29="", "",'CS Location'!C29)</f>
        <v/>
      </c>
      <c r="B131" s="132">
        <f>IF(B$102=0,0,IF('CS Location'!H29 = "Yes", 1,0)/B$102)</f>
        <v>0</v>
      </c>
      <c r="C131" s="132">
        <f>IF(C$102=0,0,IF('CS Location'!I29 = "Yes", 1,0)/C$102)</f>
        <v>0</v>
      </c>
      <c r="D131" s="132">
        <f>IF(D$102=0,0,IF('CS Location'!J29 = "Yes", 1,0)/D$102)</f>
        <v>0</v>
      </c>
      <c r="E131" s="132">
        <f>IF(E$102=0,0,IF('CS Location'!K29 = "Yes", 1,0)/E$102)</f>
        <v>0</v>
      </c>
      <c r="F131" s="132">
        <f>IF(F$102=0,0,IF('CS Location'!L29 = "Yes", 1,0)/F$102)</f>
        <v>0</v>
      </c>
      <c r="G131" s="132">
        <f>IF(G$102=0,0,IF('CS Location'!M29 = "Yes", 1,0)/G$102)</f>
        <v>0</v>
      </c>
      <c r="H131" s="132">
        <f>IF(H$102=0,0,IF('CS Location'!N29 = "Yes", 1,0)/H$102)</f>
        <v>0</v>
      </c>
      <c r="I131" s="132">
        <f>IF(I$102=0,0,IF('CS Location'!O29 = "Yes", 1,0)/I$102)</f>
        <v>0</v>
      </c>
      <c r="J131" s="132">
        <f>IF(J$102=0,0,IF('CS Location'!P29 = "Yes", 1,0)/J$102)</f>
        <v>0</v>
      </c>
      <c r="K131" s="132">
        <f>IF(K$102=0,0,IF('CS Location'!Q29 = "Yes", 1,0)/K$102)</f>
        <v>0</v>
      </c>
      <c r="L131" s="132">
        <f>IF(L$102=0,0,IF('CS Location'!R29 = "Yes", 1,0)/L$102)</f>
        <v>0</v>
      </c>
      <c r="M131" s="132">
        <f>IF(M$102=0,0,IF('CS Location'!S29 = "Yes", 1,0)/M$102)</f>
        <v>0</v>
      </c>
      <c r="N131" s="132">
        <f>IF(N$102=0,0,IF('CS Location'!T29 = "Yes", 1,0)/N$102)</f>
        <v>0</v>
      </c>
      <c r="O131" s="132">
        <f>IF(O$102=0,0,IF('CS Location'!U29 = "Yes", 1,0)/O$102)</f>
        <v>0</v>
      </c>
      <c r="P131" s="132">
        <f>IF(P$102=0,0,IF('CS Location'!V29 = "Yes", 1,0)/P$102)</f>
        <v>0</v>
      </c>
      <c r="Q131" s="132">
        <f>IF(Q$102=0,0,IF('CS Location'!W29 = "Yes", 1,0)/Q$102)</f>
        <v>0</v>
      </c>
      <c r="R131" s="132">
        <f>IF(R$102=0,0,IF('CS Location'!X29 = "Yes", 1,0)/R$102)</f>
        <v>0</v>
      </c>
      <c r="S131" s="132">
        <f>IF(S$102=0,0,IF('CS Location'!Y29 = "Yes", 1,0)/S$102)</f>
        <v>0</v>
      </c>
      <c r="T131" s="132">
        <f>IF(T$102=0,0,IF('CS Location'!Z29 = "Yes", 1,0)/T$102)</f>
        <v>0</v>
      </c>
      <c r="U131" s="132">
        <f>IF(U$102=0,0,IF('CS Location'!AA29 = "Yes", 1,0)/U$102)</f>
        <v>0</v>
      </c>
      <c r="V131" s="132">
        <f>IF(V$102=0,0,IF('CS Location'!AB29 = "Yes", 1,0)/V$102)</f>
        <v>0</v>
      </c>
      <c r="W131" s="132">
        <f>IF(W$102=0,0,IF('CS Location'!AC29 = "Yes", 1,0)/W$102)</f>
        <v>0</v>
      </c>
      <c r="X131" s="132">
        <f>IF(X$102=0,0,IF('CS Location'!AD29 = "Yes", 1,0)/X$102)</f>
        <v>0</v>
      </c>
      <c r="Y131" s="132">
        <f>IF(Y$102=0,0,IF('CS Location'!AE29 = "Yes", 1,0)/Y$102)</f>
        <v>0</v>
      </c>
      <c r="Z131" s="132">
        <f>IF(Z$102=0,0,IF('CS Location'!AF29 = "Yes", 1,0)/Z$102)</f>
        <v>0</v>
      </c>
      <c r="AA131" s="132">
        <f>IF(AA$102=0,0,IF('CS Location'!AG29 = "Yes", 1,0)/AA$102)</f>
        <v>0</v>
      </c>
      <c r="AB131" s="132">
        <f>IF(AB$102=0,0,IF('CS Location'!AH29 = "Yes", 1,0)/AB$102)</f>
        <v>0</v>
      </c>
      <c r="AC131" s="132">
        <f>IF(AC$102=0,0,IF('CS Location'!AI29 = "Yes", 1,0)/AC$102)</f>
        <v>0</v>
      </c>
      <c r="AD131" s="132">
        <f>IF(AD$102=0,0,IF('CS Location'!AJ29 = "Yes", 1,0)/AD$102)</f>
        <v>0</v>
      </c>
      <c r="AE131" s="132">
        <f>IF(AE$102=0,0,IF('CS Location'!AK29 = "Yes", 1,0)/AE$102)</f>
        <v>0</v>
      </c>
      <c r="AF131" s="132">
        <f>IF(AF$102=0,0,IF('CS Location'!AL29 = "Yes", 1,0)/AF$102)</f>
        <v>0</v>
      </c>
      <c r="AG131" s="132">
        <f>IF(AG$102=0,0,IF('CS Location'!AM29 = "Yes", 1,0)/AG$102)</f>
        <v>0</v>
      </c>
      <c r="AH131" s="132">
        <f>IF(AH$102=0,0,IF('CS Location'!AN29 = "Yes", 1,0)/AH$102)</f>
        <v>0</v>
      </c>
      <c r="AI131" s="132">
        <f>IF(AI$102=0,0,IF('CS Location'!AO29 = "Yes", 1,0)/AI$102)</f>
        <v>0</v>
      </c>
      <c r="AJ131" s="132">
        <f>IF(AJ$102=0,0,IF('CS Location'!AP29 = "Yes", 1,0)/AJ$102)</f>
        <v>0</v>
      </c>
      <c r="AK131" s="132">
        <f>IF(AK$102=0,0,IF('CS Location'!AQ29 = "Yes", 1,0)/AK$102)</f>
        <v>0</v>
      </c>
      <c r="AL131" s="125">
        <f t="shared" si="5"/>
        <v>0</v>
      </c>
    </row>
    <row r="132" spans="1:38" x14ac:dyDescent="0.25">
      <c r="A132" s="59" t="str">
        <f>IF('CS Location'!C30="", "",'CS Location'!C30)</f>
        <v/>
      </c>
      <c r="B132" s="132">
        <f>IF(B$102=0,0,IF('CS Location'!H30 = "Yes", 1,0)/B$102)</f>
        <v>0</v>
      </c>
      <c r="C132" s="132">
        <f>IF(C$102=0,0,IF('CS Location'!I30 = "Yes", 1,0)/C$102)</f>
        <v>0</v>
      </c>
      <c r="D132" s="132">
        <f>IF(D$102=0,0,IF('CS Location'!J30 = "Yes", 1,0)/D$102)</f>
        <v>0</v>
      </c>
      <c r="E132" s="132">
        <f>IF(E$102=0,0,IF('CS Location'!K30 = "Yes", 1,0)/E$102)</f>
        <v>0</v>
      </c>
      <c r="F132" s="132">
        <f>IF(F$102=0,0,IF('CS Location'!L30 = "Yes", 1,0)/F$102)</f>
        <v>0</v>
      </c>
      <c r="G132" s="132">
        <f>IF(G$102=0,0,IF('CS Location'!M30 = "Yes", 1,0)/G$102)</f>
        <v>0</v>
      </c>
      <c r="H132" s="132">
        <f>IF(H$102=0,0,IF('CS Location'!N30 = "Yes", 1,0)/H$102)</f>
        <v>0</v>
      </c>
      <c r="I132" s="132">
        <f>IF(I$102=0,0,IF('CS Location'!O30 = "Yes", 1,0)/I$102)</f>
        <v>0</v>
      </c>
      <c r="J132" s="132">
        <f>IF(J$102=0,0,IF('CS Location'!P30 = "Yes", 1,0)/J$102)</f>
        <v>0</v>
      </c>
      <c r="K132" s="132">
        <f>IF(K$102=0,0,IF('CS Location'!Q30 = "Yes", 1,0)/K$102)</f>
        <v>0</v>
      </c>
      <c r="L132" s="132">
        <f>IF(L$102=0,0,IF('CS Location'!R30 = "Yes", 1,0)/L$102)</f>
        <v>0</v>
      </c>
      <c r="M132" s="132">
        <f>IF(M$102=0,0,IF('CS Location'!S30 = "Yes", 1,0)/M$102)</f>
        <v>0</v>
      </c>
      <c r="N132" s="132">
        <f>IF(N$102=0,0,IF('CS Location'!T30 = "Yes", 1,0)/N$102)</f>
        <v>0</v>
      </c>
      <c r="O132" s="132">
        <f>IF(O$102=0,0,IF('CS Location'!U30 = "Yes", 1,0)/O$102)</f>
        <v>0</v>
      </c>
      <c r="P132" s="132">
        <f>IF(P$102=0,0,IF('CS Location'!V30 = "Yes", 1,0)/P$102)</f>
        <v>0</v>
      </c>
      <c r="Q132" s="132">
        <f>IF(Q$102=0,0,IF('CS Location'!W30 = "Yes", 1,0)/Q$102)</f>
        <v>0</v>
      </c>
      <c r="R132" s="132">
        <f>IF(R$102=0,0,IF('CS Location'!X30 = "Yes", 1,0)/R$102)</f>
        <v>0</v>
      </c>
      <c r="S132" s="132">
        <f>IF(S$102=0,0,IF('CS Location'!Y30 = "Yes", 1,0)/S$102)</f>
        <v>0</v>
      </c>
      <c r="T132" s="132">
        <f>IF(T$102=0,0,IF('CS Location'!Z30 = "Yes", 1,0)/T$102)</f>
        <v>0</v>
      </c>
      <c r="U132" s="132">
        <f>IF(U$102=0,0,IF('CS Location'!AA30 = "Yes", 1,0)/U$102)</f>
        <v>0</v>
      </c>
      <c r="V132" s="132">
        <f>IF(V$102=0,0,IF('CS Location'!AB30 = "Yes", 1,0)/V$102)</f>
        <v>0</v>
      </c>
      <c r="W132" s="132">
        <f>IF(W$102=0,0,IF('CS Location'!AC30 = "Yes", 1,0)/W$102)</f>
        <v>0</v>
      </c>
      <c r="X132" s="132">
        <f>IF(X$102=0,0,IF('CS Location'!AD30 = "Yes", 1,0)/X$102)</f>
        <v>0</v>
      </c>
      <c r="Y132" s="132">
        <f>IF(Y$102=0,0,IF('CS Location'!AE30 = "Yes", 1,0)/Y$102)</f>
        <v>0</v>
      </c>
      <c r="Z132" s="132">
        <f>IF(Z$102=0,0,IF('CS Location'!AF30 = "Yes", 1,0)/Z$102)</f>
        <v>0</v>
      </c>
      <c r="AA132" s="132">
        <f>IF(AA$102=0,0,IF('CS Location'!AG30 = "Yes", 1,0)/AA$102)</f>
        <v>0</v>
      </c>
      <c r="AB132" s="132">
        <f>IF(AB$102=0,0,IF('CS Location'!AH30 = "Yes", 1,0)/AB$102)</f>
        <v>0</v>
      </c>
      <c r="AC132" s="132">
        <f>IF(AC$102=0,0,IF('CS Location'!AI30 = "Yes", 1,0)/AC$102)</f>
        <v>0</v>
      </c>
      <c r="AD132" s="132">
        <f>IF(AD$102=0,0,IF('CS Location'!AJ30 = "Yes", 1,0)/AD$102)</f>
        <v>0</v>
      </c>
      <c r="AE132" s="132">
        <f>IF(AE$102=0,0,IF('CS Location'!AK30 = "Yes", 1,0)/AE$102)</f>
        <v>0</v>
      </c>
      <c r="AF132" s="132">
        <f>IF(AF$102=0,0,IF('CS Location'!AL30 = "Yes", 1,0)/AF$102)</f>
        <v>0</v>
      </c>
      <c r="AG132" s="132">
        <f>IF(AG$102=0,0,IF('CS Location'!AM30 = "Yes", 1,0)/AG$102)</f>
        <v>0</v>
      </c>
      <c r="AH132" s="132">
        <f>IF(AH$102=0,0,IF('CS Location'!AN30 = "Yes", 1,0)/AH$102)</f>
        <v>0</v>
      </c>
      <c r="AI132" s="132">
        <f>IF(AI$102=0,0,IF('CS Location'!AO30 = "Yes", 1,0)/AI$102)</f>
        <v>0</v>
      </c>
      <c r="AJ132" s="132">
        <f>IF(AJ$102=0,0,IF('CS Location'!AP30 = "Yes", 1,0)/AJ$102)</f>
        <v>0</v>
      </c>
      <c r="AK132" s="132">
        <f>IF(AK$102=0,0,IF('CS Location'!AQ30 = "Yes", 1,0)/AK$102)</f>
        <v>0</v>
      </c>
      <c r="AL132" s="125">
        <f t="shared" si="5"/>
        <v>0</v>
      </c>
    </row>
    <row r="133" spans="1:38" x14ac:dyDescent="0.25">
      <c r="A133" s="59" t="str">
        <f>IF('CS Location'!C31="", "",'CS Location'!C31)</f>
        <v/>
      </c>
      <c r="B133" s="132">
        <f>IF(B$102=0,0,IF('CS Location'!H31 = "Yes", 1,0)/B$102)</f>
        <v>0</v>
      </c>
      <c r="C133" s="132">
        <f>IF(C$102=0,0,IF('CS Location'!I31 = "Yes", 1,0)/C$102)</f>
        <v>0</v>
      </c>
      <c r="D133" s="132">
        <f>IF(D$102=0,0,IF('CS Location'!J31 = "Yes", 1,0)/D$102)</f>
        <v>0</v>
      </c>
      <c r="E133" s="132">
        <f>IF(E$102=0,0,IF('CS Location'!K31 = "Yes", 1,0)/E$102)</f>
        <v>0</v>
      </c>
      <c r="F133" s="132">
        <f>IF(F$102=0,0,IF('CS Location'!L31 = "Yes", 1,0)/F$102)</f>
        <v>0</v>
      </c>
      <c r="G133" s="132">
        <f>IF(G$102=0,0,IF('CS Location'!M31 = "Yes", 1,0)/G$102)</f>
        <v>0</v>
      </c>
      <c r="H133" s="132">
        <f>IF(H$102=0,0,IF('CS Location'!N31 = "Yes", 1,0)/H$102)</f>
        <v>0</v>
      </c>
      <c r="I133" s="132">
        <f>IF(I$102=0,0,IF('CS Location'!O31 = "Yes", 1,0)/I$102)</f>
        <v>0</v>
      </c>
      <c r="J133" s="132">
        <f>IF(J$102=0,0,IF('CS Location'!P31 = "Yes", 1,0)/J$102)</f>
        <v>0</v>
      </c>
      <c r="K133" s="132">
        <f>IF(K$102=0,0,IF('CS Location'!Q31 = "Yes", 1,0)/K$102)</f>
        <v>0</v>
      </c>
      <c r="L133" s="132">
        <f>IF(L$102=0,0,IF('CS Location'!R31 = "Yes", 1,0)/L$102)</f>
        <v>0</v>
      </c>
      <c r="M133" s="132">
        <f>IF(M$102=0,0,IF('CS Location'!S31 = "Yes", 1,0)/M$102)</f>
        <v>0</v>
      </c>
      <c r="N133" s="132">
        <f>IF(N$102=0,0,IF('CS Location'!T31 = "Yes", 1,0)/N$102)</f>
        <v>0</v>
      </c>
      <c r="O133" s="132">
        <f>IF(O$102=0,0,IF('CS Location'!U31 = "Yes", 1,0)/O$102)</f>
        <v>0</v>
      </c>
      <c r="P133" s="132">
        <f>IF(P$102=0,0,IF('CS Location'!V31 = "Yes", 1,0)/P$102)</f>
        <v>0</v>
      </c>
      <c r="Q133" s="132">
        <f>IF(Q$102=0,0,IF('CS Location'!W31 = "Yes", 1,0)/Q$102)</f>
        <v>0</v>
      </c>
      <c r="R133" s="132">
        <f>IF(R$102=0,0,IF('CS Location'!X31 = "Yes", 1,0)/R$102)</f>
        <v>0</v>
      </c>
      <c r="S133" s="132">
        <f>IF(S$102=0,0,IF('CS Location'!Y31 = "Yes", 1,0)/S$102)</f>
        <v>0</v>
      </c>
      <c r="T133" s="132">
        <f>IF(T$102=0,0,IF('CS Location'!Z31 = "Yes", 1,0)/T$102)</f>
        <v>0</v>
      </c>
      <c r="U133" s="132">
        <f>IF(U$102=0,0,IF('CS Location'!AA31 = "Yes", 1,0)/U$102)</f>
        <v>0</v>
      </c>
      <c r="V133" s="132">
        <f>IF(V$102=0,0,IF('CS Location'!AB31 = "Yes", 1,0)/V$102)</f>
        <v>0</v>
      </c>
      <c r="W133" s="132">
        <f>IF(W$102=0,0,IF('CS Location'!AC31 = "Yes", 1,0)/W$102)</f>
        <v>0</v>
      </c>
      <c r="X133" s="132">
        <f>IF(X$102=0,0,IF('CS Location'!AD31 = "Yes", 1,0)/X$102)</f>
        <v>0</v>
      </c>
      <c r="Y133" s="132">
        <f>IF(Y$102=0,0,IF('CS Location'!AE31 = "Yes", 1,0)/Y$102)</f>
        <v>0</v>
      </c>
      <c r="Z133" s="132">
        <f>IF(Z$102=0,0,IF('CS Location'!AF31 = "Yes", 1,0)/Z$102)</f>
        <v>0</v>
      </c>
      <c r="AA133" s="132">
        <f>IF(AA$102=0,0,IF('CS Location'!AG31 = "Yes", 1,0)/AA$102)</f>
        <v>0</v>
      </c>
      <c r="AB133" s="132">
        <f>IF(AB$102=0,0,IF('CS Location'!AH31 = "Yes", 1,0)/AB$102)</f>
        <v>0</v>
      </c>
      <c r="AC133" s="132">
        <f>IF(AC$102=0,0,IF('CS Location'!AI31 = "Yes", 1,0)/AC$102)</f>
        <v>0</v>
      </c>
      <c r="AD133" s="132">
        <f>IF(AD$102=0,0,IF('CS Location'!AJ31 = "Yes", 1,0)/AD$102)</f>
        <v>0</v>
      </c>
      <c r="AE133" s="132">
        <f>IF(AE$102=0,0,IF('CS Location'!AK31 = "Yes", 1,0)/AE$102)</f>
        <v>0</v>
      </c>
      <c r="AF133" s="132">
        <f>IF(AF$102=0,0,IF('CS Location'!AL31 = "Yes", 1,0)/AF$102)</f>
        <v>0</v>
      </c>
      <c r="AG133" s="132">
        <f>IF(AG$102=0,0,IF('CS Location'!AM31 = "Yes", 1,0)/AG$102)</f>
        <v>0</v>
      </c>
      <c r="AH133" s="132">
        <f>IF(AH$102=0,0,IF('CS Location'!AN31 = "Yes", 1,0)/AH$102)</f>
        <v>0</v>
      </c>
      <c r="AI133" s="132">
        <f>IF(AI$102=0,0,IF('CS Location'!AO31 = "Yes", 1,0)/AI$102)</f>
        <v>0</v>
      </c>
      <c r="AJ133" s="132">
        <f>IF(AJ$102=0,0,IF('CS Location'!AP31 = "Yes", 1,0)/AJ$102)</f>
        <v>0</v>
      </c>
      <c r="AK133" s="132">
        <f>IF(AK$102=0,0,IF('CS Location'!AQ31 = "Yes", 1,0)/AK$102)</f>
        <v>0</v>
      </c>
      <c r="AL133" s="125">
        <f t="shared" si="5"/>
        <v>0</v>
      </c>
    </row>
    <row r="134" spans="1:38" x14ac:dyDescent="0.25">
      <c r="A134" s="59" t="str">
        <f>IF('CS Location'!C32="", "",'CS Location'!C32)</f>
        <v/>
      </c>
      <c r="B134" s="132">
        <f>IF(B$102=0,0,IF('CS Location'!H32 = "Yes", 1,0)/B$102)</f>
        <v>0</v>
      </c>
      <c r="C134" s="132">
        <f>IF(C$102=0,0,IF('CS Location'!I32 = "Yes", 1,0)/C$102)</f>
        <v>0</v>
      </c>
      <c r="D134" s="132">
        <f>IF(D$102=0,0,IF('CS Location'!J32 = "Yes", 1,0)/D$102)</f>
        <v>0</v>
      </c>
      <c r="E134" s="132">
        <f>IF(E$102=0,0,IF('CS Location'!K32 = "Yes", 1,0)/E$102)</f>
        <v>0</v>
      </c>
      <c r="F134" s="132">
        <f>IF(F$102=0,0,IF('CS Location'!L32 = "Yes", 1,0)/F$102)</f>
        <v>0</v>
      </c>
      <c r="G134" s="132">
        <f>IF(G$102=0,0,IF('CS Location'!M32 = "Yes", 1,0)/G$102)</f>
        <v>0</v>
      </c>
      <c r="H134" s="132">
        <f>IF(H$102=0,0,IF('CS Location'!N32 = "Yes", 1,0)/H$102)</f>
        <v>0</v>
      </c>
      <c r="I134" s="132">
        <f>IF(I$102=0,0,IF('CS Location'!O32 = "Yes", 1,0)/I$102)</f>
        <v>0</v>
      </c>
      <c r="J134" s="132">
        <f>IF(J$102=0,0,IF('CS Location'!P32 = "Yes", 1,0)/J$102)</f>
        <v>0</v>
      </c>
      <c r="K134" s="132">
        <f>IF(K$102=0,0,IF('CS Location'!Q32 = "Yes", 1,0)/K$102)</f>
        <v>0</v>
      </c>
      <c r="L134" s="132">
        <f>IF(L$102=0,0,IF('CS Location'!R32 = "Yes", 1,0)/L$102)</f>
        <v>0</v>
      </c>
      <c r="M134" s="132">
        <f>IF(M$102=0,0,IF('CS Location'!S32 = "Yes", 1,0)/M$102)</f>
        <v>0</v>
      </c>
      <c r="N134" s="132">
        <f>IF(N$102=0,0,IF('CS Location'!T32 = "Yes", 1,0)/N$102)</f>
        <v>0</v>
      </c>
      <c r="O134" s="132">
        <f>IF(O$102=0,0,IF('CS Location'!U32 = "Yes", 1,0)/O$102)</f>
        <v>0</v>
      </c>
      <c r="P134" s="132">
        <f>IF(P$102=0,0,IF('CS Location'!V32 = "Yes", 1,0)/P$102)</f>
        <v>0</v>
      </c>
      <c r="Q134" s="132">
        <f>IF(Q$102=0,0,IF('CS Location'!W32 = "Yes", 1,0)/Q$102)</f>
        <v>0</v>
      </c>
      <c r="R134" s="132">
        <f>IF(R$102=0,0,IF('CS Location'!X32 = "Yes", 1,0)/R$102)</f>
        <v>0</v>
      </c>
      <c r="S134" s="132">
        <f>IF(S$102=0,0,IF('CS Location'!Y32 = "Yes", 1,0)/S$102)</f>
        <v>0</v>
      </c>
      <c r="T134" s="132">
        <f>IF(T$102=0,0,IF('CS Location'!Z32 = "Yes", 1,0)/T$102)</f>
        <v>0</v>
      </c>
      <c r="U134" s="132">
        <f>IF(U$102=0,0,IF('CS Location'!AA32 = "Yes", 1,0)/U$102)</f>
        <v>0</v>
      </c>
      <c r="V134" s="132">
        <f>IF(V$102=0,0,IF('CS Location'!AB32 = "Yes", 1,0)/V$102)</f>
        <v>0</v>
      </c>
      <c r="W134" s="132">
        <f>IF(W$102=0,0,IF('CS Location'!AC32 = "Yes", 1,0)/W$102)</f>
        <v>0</v>
      </c>
      <c r="X134" s="132">
        <f>IF(X$102=0,0,IF('CS Location'!AD32 = "Yes", 1,0)/X$102)</f>
        <v>0</v>
      </c>
      <c r="Y134" s="132">
        <f>IF(Y$102=0,0,IF('CS Location'!AE32 = "Yes", 1,0)/Y$102)</f>
        <v>0</v>
      </c>
      <c r="Z134" s="132">
        <f>IF(Z$102=0,0,IF('CS Location'!AF32 = "Yes", 1,0)/Z$102)</f>
        <v>0</v>
      </c>
      <c r="AA134" s="132">
        <f>IF(AA$102=0,0,IF('CS Location'!AG32 = "Yes", 1,0)/AA$102)</f>
        <v>0</v>
      </c>
      <c r="AB134" s="132">
        <f>IF(AB$102=0,0,IF('CS Location'!AH32 = "Yes", 1,0)/AB$102)</f>
        <v>0</v>
      </c>
      <c r="AC134" s="132">
        <f>IF(AC$102=0,0,IF('CS Location'!AI32 = "Yes", 1,0)/AC$102)</f>
        <v>0</v>
      </c>
      <c r="AD134" s="132">
        <f>IF(AD$102=0,0,IF('CS Location'!AJ32 = "Yes", 1,0)/AD$102)</f>
        <v>0</v>
      </c>
      <c r="AE134" s="132">
        <f>IF(AE$102=0,0,IF('CS Location'!AK32 = "Yes", 1,0)/AE$102)</f>
        <v>0</v>
      </c>
      <c r="AF134" s="132">
        <f>IF(AF$102=0,0,IF('CS Location'!AL32 = "Yes", 1,0)/AF$102)</f>
        <v>0</v>
      </c>
      <c r="AG134" s="132">
        <f>IF(AG$102=0,0,IF('CS Location'!AM32 = "Yes", 1,0)/AG$102)</f>
        <v>0</v>
      </c>
      <c r="AH134" s="132">
        <f>IF(AH$102=0,0,IF('CS Location'!AN32 = "Yes", 1,0)/AH$102)</f>
        <v>0</v>
      </c>
      <c r="AI134" s="132">
        <f>IF(AI$102=0,0,IF('CS Location'!AO32 = "Yes", 1,0)/AI$102)</f>
        <v>0</v>
      </c>
      <c r="AJ134" s="132">
        <f>IF(AJ$102=0,0,IF('CS Location'!AP32 = "Yes", 1,0)/AJ$102)</f>
        <v>0</v>
      </c>
      <c r="AK134" s="132">
        <f>IF(AK$102=0,0,IF('CS Location'!AQ32 = "Yes", 1,0)/AK$102)</f>
        <v>0</v>
      </c>
      <c r="AL134" s="125">
        <f t="shared" si="5"/>
        <v>0</v>
      </c>
    </row>
    <row r="135" spans="1:38" x14ac:dyDescent="0.25">
      <c r="A135" s="59" t="str">
        <f>IF('CS Location'!C33="", "",'CS Location'!C33)</f>
        <v/>
      </c>
      <c r="B135" s="132">
        <f>IF(B$102=0,0,IF('CS Location'!H33 = "Yes", 1,0)/B$102)</f>
        <v>0</v>
      </c>
      <c r="C135" s="132">
        <f>IF(C$102=0,0,IF('CS Location'!I33 = "Yes", 1,0)/C$102)</f>
        <v>0</v>
      </c>
      <c r="D135" s="132">
        <f>IF(D$102=0,0,IF('CS Location'!J33 = "Yes", 1,0)/D$102)</f>
        <v>0</v>
      </c>
      <c r="E135" s="132">
        <f>IF(E$102=0,0,IF('CS Location'!K33 = "Yes", 1,0)/E$102)</f>
        <v>0</v>
      </c>
      <c r="F135" s="132">
        <f>IF(F$102=0,0,IF('CS Location'!L33 = "Yes", 1,0)/F$102)</f>
        <v>0</v>
      </c>
      <c r="G135" s="132">
        <f>IF(G$102=0,0,IF('CS Location'!M33 = "Yes", 1,0)/G$102)</f>
        <v>0</v>
      </c>
      <c r="H135" s="132">
        <f>IF(H$102=0,0,IF('CS Location'!N33 = "Yes", 1,0)/H$102)</f>
        <v>0</v>
      </c>
      <c r="I135" s="132">
        <f>IF(I$102=0,0,IF('CS Location'!O33 = "Yes", 1,0)/I$102)</f>
        <v>0</v>
      </c>
      <c r="J135" s="132">
        <f>IF(J$102=0,0,IF('CS Location'!P33 = "Yes", 1,0)/J$102)</f>
        <v>0</v>
      </c>
      <c r="K135" s="132">
        <f>IF(K$102=0,0,IF('CS Location'!Q33 = "Yes", 1,0)/K$102)</f>
        <v>0</v>
      </c>
      <c r="L135" s="132">
        <f>IF(L$102=0,0,IF('CS Location'!R33 = "Yes", 1,0)/L$102)</f>
        <v>0</v>
      </c>
      <c r="M135" s="132">
        <f>IF(M$102=0,0,IF('CS Location'!S33 = "Yes", 1,0)/M$102)</f>
        <v>0</v>
      </c>
      <c r="N135" s="132">
        <f>IF(N$102=0,0,IF('CS Location'!T33 = "Yes", 1,0)/N$102)</f>
        <v>0</v>
      </c>
      <c r="O135" s="132">
        <f>IF(O$102=0,0,IF('CS Location'!U33 = "Yes", 1,0)/O$102)</f>
        <v>0</v>
      </c>
      <c r="P135" s="132">
        <f>IF(P$102=0,0,IF('CS Location'!V33 = "Yes", 1,0)/P$102)</f>
        <v>0</v>
      </c>
      <c r="Q135" s="132">
        <f>IF(Q$102=0,0,IF('CS Location'!W33 = "Yes", 1,0)/Q$102)</f>
        <v>0</v>
      </c>
      <c r="R135" s="132">
        <f>IF(R$102=0,0,IF('CS Location'!X33 = "Yes", 1,0)/R$102)</f>
        <v>0</v>
      </c>
      <c r="S135" s="132">
        <f>IF(S$102=0,0,IF('CS Location'!Y33 = "Yes", 1,0)/S$102)</f>
        <v>0</v>
      </c>
      <c r="T135" s="132">
        <f>IF(T$102=0,0,IF('CS Location'!Z33 = "Yes", 1,0)/T$102)</f>
        <v>0</v>
      </c>
      <c r="U135" s="132">
        <f>IF(U$102=0,0,IF('CS Location'!AA33 = "Yes", 1,0)/U$102)</f>
        <v>0</v>
      </c>
      <c r="V135" s="132">
        <f>IF(V$102=0,0,IF('CS Location'!AB33 = "Yes", 1,0)/V$102)</f>
        <v>0</v>
      </c>
      <c r="W135" s="132">
        <f>IF(W$102=0,0,IF('CS Location'!AC33 = "Yes", 1,0)/W$102)</f>
        <v>0</v>
      </c>
      <c r="X135" s="132">
        <f>IF(X$102=0,0,IF('CS Location'!AD33 = "Yes", 1,0)/X$102)</f>
        <v>0</v>
      </c>
      <c r="Y135" s="132">
        <f>IF(Y$102=0,0,IF('CS Location'!AE33 = "Yes", 1,0)/Y$102)</f>
        <v>0</v>
      </c>
      <c r="Z135" s="132">
        <f>IF(Z$102=0,0,IF('CS Location'!AF33 = "Yes", 1,0)/Z$102)</f>
        <v>0</v>
      </c>
      <c r="AA135" s="132">
        <f>IF(AA$102=0,0,IF('CS Location'!AG33 = "Yes", 1,0)/AA$102)</f>
        <v>0</v>
      </c>
      <c r="AB135" s="132">
        <f>IF(AB$102=0,0,IF('CS Location'!AH33 = "Yes", 1,0)/AB$102)</f>
        <v>0</v>
      </c>
      <c r="AC135" s="132">
        <f>IF(AC$102=0,0,IF('CS Location'!AI33 = "Yes", 1,0)/AC$102)</f>
        <v>0</v>
      </c>
      <c r="AD135" s="132">
        <f>IF(AD$102=0,0,IF('CS Location'!AJ33 = "Yes", 1,0)/AD$102)</f>
        <v>0</v>
      </c>
      <c r="AE135" s="132">
        <f>IF(AE$102=0,0,IF('CS Location'!AK33 = "Yes", 1,0)/AE$102)</f>
        <v>0</v>
      </c>
      <c r="AF135" s="132">
        <f>IF(AF$102=0,0,IF('CS Location'!AL33 = "Yes", 1,0)/AF$102)</f>
        <v>0</v>
      </c>
      <c r="AG135" s="132">
        <f>IF(AG$102=0,0,IF('CS Location'!AM33 = "Yes", 1,0)/AG$102)</f>
        <v>0</v>
      </c>
      <c r="AH135" s="132">
        <f>IF(AH$102=0,0,IF('CS Location'!AN33 = "Yes", 1,0)/AH$102)</f>
        <v>0</v>
      </c>
      <c r="AI135" s="132">
        <f>IF(AI$102=0,0,IF('CS Location'!AO33 = "Yes", 1,0)/AI$102)</f>
        <v>0</v>
      </c>
      <c r="AJ135" s="132">
        <f>IF(AJ$102=0,0,IF('CS Location'!AP33 = "Yes", 1,0)/AJ$102)</f>
        <v>0</v>
      </c>
      <c r="AK135" s="132">
        <f>IF(AK$102=0,0,IF('CS Location'!AQ33 = "Yes", 1,0)/AK$102)</f>
        <v>0</v>
      </c>
      <c r="AL135" s="125">
        <f t="shared" si="5"/>
        <v>0</v>
      </c>
    </row>
    <row r="136" spans="1:38" x14ac:dyDescent="0.25">
      <c r="A136" s="59" t="str">
        <f>IF('CS Location'!C34="", "",'CS Location'!C34)</f>
        <v/>
      </c>
      <c r="B136" s="132">
        <f>IF(B$102=0,0,IF('CS Location'!H34 = "Yes", 1,0)/B$102)</f>
        <v>0</v>
      </c>
      <c r="C136" s="132">
        <f>IF(C$102=0,0,IF('CS Location'!I34 = "Yes", 1,0)/C$102)</f>
        <v>0</v>
      </c>
      <c r="D136" s="132">
        <f>IF(D$102=0,0,IF('CS Location'!J34 = "Yes", 1,0)/D$102)</f>
        <v>0</v>
      </c>
      <c r="E136" s="132">
        <f>IF(E$102=0,0,IF('CS Location'!K34 = "Yes", 1,0)/E$102)</f>
        <v>0</v>
      </c>
      <c r="F136" s="132">
        <f>IF(F$102=0,0,IF('CS Location'!L34 = "Yes", 1,0)/F$102)</f>
        <v>0</v>
      </c>
      <c r="G136" s="132">
        <f>IF(G$102=0,0,IF('CS Location'!M34 = "Yes", 1,0)/G$102)</f>
        <v>0</v>
      </c>
      <c r="H136" s="132">
        <f>IF(H$102=0,0,IF('CS Location'!N34 = "Yes", 1,0)/H$102)</f>
        <v>0</v>
      </c>
      <c r="I136" s="132">
        <f>IF(I$102=0,0,IF('CS Location'!O34 = "Yes", 1,0)/I$102)</f>
        <v>0</v>
      </c>
      <c r="J136" s="132">
        <f>IF(J$102=0,0,IF('CS Location'!P34 = "Yes", 1,0)/J$102)</f>
        <v>0</v>
      </c>
      <c r="K136" s="132">
        <f>IF(K$102=0,0,IF('CS Location'!Q34 = "Yes", 1,0)/K$102)</f>
        <v>0</v>
      </c>
      <c r="L136" s="132">
        <f>IF(L$102=0,0,IF('CS Location'!R34 = "Yes", 1,0)/L$102)</f>
        <v>0</v>
      </c>
      <c r="M136" s="132">
        <f>IF(M$102=0,0,IF('CS Location'!S34 = "Yes", 1,0)/M$102)</f>
        <v>0</v>
      </c>
      <c r="N136" s="132">
        <f>IF(N$102=0,0,IF('CS Location'!T34 = "Yes", 1,0)/N$102)</f>
        <v>0</v>
      </c>
      <c r="O136" s="132">
        <f>IF(O$102=0,0,IF('CS Location'!U34 = "Yes", 1,0)/O$102)</f>
        <v>0</v>
      </c>
      <c r="P136" s="132">
        <f>IF(P$102=0,0,IF('CS Location'!V34 = "Yes", 1,0)/P$102)</f>
        <v>0</v>
      </c>
      <c r="Q136" s="132">
        <f>IF(Q$102=0,0,IF('CS Location'!W34 = "Yes", 1,0)/Q$102)</f>
        <v>0</v>
      </c>
      <c r="R136" s="132">
        <f>IF(R$102=0,0,IF('CS Location'!X34 = "Yes", 1,0)/R$102)</f>
        <v>0</v>
      </c>
      <c r="S136" s="132">
        <f>IF(S$102=0,0,IF('CS Location'!Y34 = "Yes", 1,0)/S$102)</f>
        <v>0</v>
      </c>
      <c r="T136" s="132">
        <f>IF(T$102=0,0,IF('CS Location'!Z34 = "Yes", 1,0)/T$102)</f>
        <v>0</v>
      </c>
      <c r="U136" s="132">
        <f>IF(U$102=0,0,IF('CS Location'!AA34 = "Yes", 1,0)/U$102)</f>
        <v>0</v>
      </c>
      <c r="V136" s="132">
        <f>IF(V$102=0,0,IF('CS Location'!AB34 = "Yes", 1,0)/V$102)</f>
        <v>0</v>
      </c>
      <c r="W136" s="132">
        <f>IF(W$102=0,0,IF('CS Location'!AC34 = "Yes", 1,0)/W$102)</f>
        <v>0</v>
      </c>
      <c r="X136" s="132">
        <f>IF(X$102=0,0,IF('CS Location'!AD34 = "Yes", 1,0)/X$102)</f>
        <v>0</v>
      </c>
      <c r="Y136" s="132">
        <f>IF(Y$102=0,0,IF('CS Location'!AE34 = "Yes", 1,0)/Y$102)</f>
        <v>0</v>
      </c>
      <c r="Z136" s="132">
        <f>IF(Z$102=0,0,IF('CS Location'!AF34 = "Yes", 1,0)/Z$102)</f>
        <v>0</v>
      </c>
      <c r="AA136" s="132">
        <f>IF(AA$102=0,0,IF('CS Location'!AG34 = "Yes", 1,0)/AA$102)</f>
        <v>0</v>
      </c>
      <c r="AB136" s="132">
        <f>IF(AB$102=0,0,IF('CS Location'!AH34 = "Yes", 1,0)/AB$102)</f>
        <v>0</v>
      </c>
      <c r="AC136" s="132">
        <f>IF(AC$102=0,0,IF('CS Location'!AI34 = "Yes", 1,0)/AC$102)</f>
        <v>0</v>
      </c>
      <c r="AD136" s="132">
        <f>IF(AD$102=0,0,IF('CS Location'!AJ34 = "Yes", 1,0)/AD$102)</f>
        <v>0</v>
      </c>
      <c r="AE136" s="132">
        <f>IF(AE$102=0,0,IF('CS Location'!AK34 = "Yes", 1,0)/AE$102)</f>
        <v>0</v>
      </c>
      <c r="AF136" s="132">
        <f>IF(AF$102=0,0,IF('CS Location'!AL34 = "Yes", 1,0)/AF$102)</f>
        <v>0</v>
      </c>
      <c r="AG136" s="132">
        <f>IF(AG$102=0,0,IF('CS Location'!AM34 = "Yes", 1,0)/AG$102)</f>
        <v>0</v>
      </c>
      <c r="AH136" s="132">
        <f>IF(AH$102=0,0,IF('CS Location'!AN34 = "Yes", 1,0)/AH$102)</f>
        <v>0</v>
      </c>
      <c r="AI136" s="132">
        <f>IF(AI$102=0,0,IF('CS Location'!AO34 = "Yes", 1,0)/AI$102)</f>
        <v>0</v>
      </c>
      <c r="AJ136" s="132">
        <f>IF(AJ$102=0,0,IF('CS Location'!AP34 = "Yes", 1,0)/AJ$102)</f>
        <v>0</v>
      </c>
      <c r="AK136" s="132">
        <f>IF(AK$102=0,0,IF('CS Location'!AQ34 = "Yes", 1,0)/AK$102)</f>
        <v>0</v>
      </c>
      <c r="AL136" s="125">
        <f t="shared" si="5"/>
        <v>0</v>
      </c>
    </row>
    <row r="137" spans="1:38" x14ac:dyDescent="0.25">
      <c r="A137" s="59" t="str">
        <f>IF('CS Location'!C35="", "",'CS Location'!C35)</f>
        <v/>
      </c>
      <c r="B137" s="132">
        <f>IF(B$102=0,0,IF('CS Location'!H35 = "Yes", 1,0)/B$102)</f>
        <v>0</v>
      </c>
      <c r="C137" s="132">
        <f>IF(C$102=0,0,IF('CS Location'!I35 = "Yes", 1,0)/C$102)</f>
        <v>0</v>
      </c>
      <c r="D137" s="132">
        <f>IF(D$102=0,0,IF('CS Location'!J35 = "Yes", 1,0)/D$102)</f>
        <v>0</v>
      </c>
      <c r="E137" s="132">
        <f>IF(E$102=0,0,IF('CS Location'!K35 = "Yes", 1,0)/E$102)</f>
        <v>0</v>
      </c>
      <c r="F137" s="132">
        <f>IF(F$102=0,0,IF('CS Location'!L35 = "Yes", 1,0)/F$102)</f>
        <v>0</v>
      </c>
      <c r="G137" s="132">
        <f>IF(G$102=0,0,IF('CS Location'!M35 = "Yes", 1,0)/G$102)</f>
        <v>0</v>
      </c>
      <c r="H137" s="132">
        <f>IF(H$102=0,0,IF('CS Location'!N35 = "Yes", 1,0)/H$102)</f>
        <v>0</v>
      </c>
      <c r="I137" s="132">
        <f>IF(I$102=0,0,IF('CS Location'!O35 = "Yes", 1,0)/I$102)</f>
        <v>0</v>
      </c>
      <c r="J137" s="132">
        <f>IF(J$102=0,0,IF('CS Location'!P35 = "Yes", 1,0)/J$102)</f>
        <v>0</v>
      </c>
      <c r="K137" s="132">
        <f>IF(K$102=0,0,IF('CS Location'!Q35 = "Yes", 1,0)/K$102)</f>
        <v>0</v>
      </c>
      <c r="L137" s="132">
        <f>IF(L$102=0,0,IF('CS Location'!R35 = "Yes", 1,0)/L$102)</f>
        <v>0</v>
      </c>
      <c r="M137" s="132">
        <f>IF(M$102=0,0,IF('CS Location'!S35 = "Yes", 1,0)/M$102)</f>
        <v>0</v>
      </c>
      <c r="N137" s="132">
        <f>IF(N$102=0,0,IF('CS Location'!T35 = "Yes", 1,0)/N$102)</f>
        <v>0</v>
      </c>
      <c r="O137" s="132">
        <f>IF(O$102=0,0,IF('CS Location'!U35 = "Yes", 1,0)/O$102)</f>
        <v>0</v>
      </c>
      <c r="P137" s="132">
        <f>IF(P$102=0,0,IF('CS Location'!V35 = "Yes", 1,0)/P$102)</f>
        <v>0</v>
      </c>
      <c r="Q137" s="132">
        <f>IF(Q$102=0,0,IF('CS Location'!W35 = "Yes", 1,0)/Q$102)</f>
        <v>0</v>
      </c>
      <c r="R137" s="132">
        <f>IF(R$102=0,0,IF('CS Location'!X35 = "Yes", 1,0)/R$102)</f>
        <v>0</v>
      </c>
      <c r="S137" s="132">
        <f>IF(S$102=0,0,IF('CS Location'!Y35 = "Yes", 1,0)/S$102)</f>
        <v>0</v>
      </c>
      <c r="T137" s="132">
        <f>IF(T$102=0,0,IF('CS Location'!Z35 = "Yes", 1,0)/T$102)</f>
        <v>0</v>
      </c>
      <c r="U137" s="132">
        <f>IF(U$102=0,0,IF('CS Location'!AA35 = "Yes", 1,0)/U$102)</f>
        <v>0</v>
      </c>
      <c r="V137" s="132">
        <f>IF(V$102=0,0,IF('CS Location'!AB35 = "Yes", 1,0)/V$102)</f>
        <v>0</v>
      </c>
      <c r="W137" s="132">
        <f>IF(W$102=0,0,IF('CS Location'!AC35 = "Yes", 1,0)/W$102)</f>
        <v>0</v>
      </c>
      <c r="X137" s="132">
        <f>IF(X$102=0,0,IF('CS Location'!AD35 = "Yes", 1,0)/X$102)</f>
        <v>0</v>
      </c>
      <c r="Y137" s="132">
        <f>IF(Y$102=0,0,IF('CS Location'!AE35 = "Yes", 1,0)/Y$102)</f>
        <v>0</v>
      </c>
      <c r="Z137" s="132">
        <f>IF(Z$102=0,0,IF('CS Location'!AF35 = "Yes", 1,0)/Z$102)</f>
        <v>0</v>
      </c>
      <c r="AA137" s="132">
        <f>IF(AA$102=0,0,IF('CS Location'!AG35 = "Yes", 1,0)/AA$102)</f>
        <v>0</v>
      </c>
      <c r="AB137" s="132">
        <f>IF(AB$102=0,0,IF('CS Location'!AH35 = "Yes", 1,0)/AB$102)</f>
        <v>0</v>
      </c>
      <c r="AC137" s="132">
        <f>IF(AC$102=0,0,IF('CS Location'!AI35 = "Yes", 1,0)/AC$102)</f>
        <v>0</v>
      </c>
      <c r="AD137" s="132">
        <f>IF(AD$102=0,0,IF('CS Location'!AJ35 = "Yes", 1,0)/AD$102)</f>
        <v>0</v>
      </c>
      <c r="AE137" s="132">
        <f>IF(AE$102=0,0,IF('CS Location'!AK35 = "Yes", 1,0)/AE$102)</f>
        <v>0</v>
      </c>
      <c r="AF137" s="132">
        <f>IF(AF$102=0,0,IF('CS Location'!AL35 = "Yes", 1,0)/AF$102)</f>
        <v>0</v>
      </c>
      <c r="AG137" s="132">
        <f>IF(AG$102=0,0,IF('CS Location'!AM35 = "Yes", 1,0)/AG$102)</f>
        <v>0</v>
      </c>
      <c r="AH137" s="132">
        <f>IF(AH$102=0,0,IF('CS Location'!AN35 = "Yes", 1,0)/AH$102)</f>
        <v>0</v>
      </c>
      <c r="AI137" s="132">
        <f>IF(AI$102=0,0,IF('CS Location'!AO35 = "Yes", 1,0)/AI$102)</f>
        <v>0</v>
      </c>
      <c r="AJ137" s="132">
        <f>IF(AJ$102=0,0,IF('CS Location'!AP35 = "Yes", 1,0)/AJ$102)</f>
        <v>0</v>
      </c>
      <c r="AK137" s="132">
        <f>IF(AK$102=0,0,IF('CS Location'!AQ35 = "Yes", 1,0)/AK$102)</f>
        <v>0</v>
      </c>
      <c r="AL137" s="125">
        <f t="shared" si="5"/>
        <v>0</v>
      </c>
    </row>
    <row r="138" spans="1:38" x14ac:dyDescent="0.25">
      <c r="A138" s="59" t="str">
        <f>IF('CS Location'!C36="", "",'CS Location'!C36)</f>
        <v/>
      </c>
      <c r="B138" s="132">
        <f>IF(B$102=0,0,IF('CS Location'!H36 = "Yes", 1,0)/B$102)</f>
        <v>0</v>
      </c>
      <c r="C138" s="132">
        <f>IF(C$102=0,0,IF('CS Location'!I36 = "Yes", 1,0)/C$102)</f>
        <v>0</v>
      </c>
      <c r="D138" s="132">
        <f>IF(D$102=0,0,IF('CS Location'!J36 = "Yes", 1,0)/D$102)</f>
        <v>0</v>
      </c>
      <c r="E138" s="132">
        <f>IF(E$102=0,0,IF('CS Location'!K36 = "Yes", 1,0)/E$102)</f>
        <v>0</v>
      </c>
      <c r="F138" s="132">
        <f>IF(F$102=0,0,IF('CS Location'!L36 = "Yes", 1,0)/F$102)</f>
        <v>0</v>
      </c>
      <c r="G138" s="132">
        <f>IF(G$102=0,0,IF('CS Location'!M36 = "Yes", 1,0)/G$102)</f>
        <v>0</v>
      </c>
      <c r="H138" s="132">
        <f>IF(H$102=0,0,IF('CS Location'!N36 = "Yes", 1,0)/H$102)</f>
        <v>0</v>
      </c>
      <c r="I138" s="132">
        <f>IF(I$102=0,0,IF('CS Location'!O36 = "Yes", 1,0)/I$102)</f>
        <v>0</v>
      </c>
      <c r="J138" s="132">
        <f>IF(J$102=0,0,IF('CS Location'!P36 = "Yes", 1,0)/J$102)</f>
        <v>0</v>
      </c>
      <c r="K138" s="132">
        <f>IF(K$102=0,0,IF('CS Location'!Q36 = "Yes", 1,0)/K$102)</f>
        <v>0</v>
      </c>
      <c r="L138" s="132">
        <f>IF(L$102=0,0,IF('CS Location'!R36 = "Yes", 1,0)/L$102)</f>
        <v>0</v>
      </c>
      <c r="M138" s="132">
        <f>IF(M$102=0,0,IF('CS Location'!S36 = "Yes", 1,0)/M$102)</f>
        <v>0</v>
      </c>
      <c r="N138" s="132">
        <f>IF(N$102=0,0,IF('CS Location'!T36 = "Yes", 1,0)/N$102)</f>
        <v>0</v>
      </c>
      <c r="O138" s="132">
        <f>IF(O$102=0,0,IF('CS Location'!U36 = "Yes", 1,0)/O$102)</f>
        <v>0</v>
      </c>
      <c r="P138" s="132">
        <f>IF(P$102=0,0,IF('CS Location'!V36 = "Yes", 1,0)/P$102)</f>
        <v>0</v>
      </c>
      <c r="Q138" s="132">
        <f>IF(Q$102=0,0,IF('CS Location'!W36 = "Yes", 1,0)/Q$102)</f>
        <v>0</v>
      </c>
      <c r="R138" s="132">
        <f>IF(R$102=0,0,IF('CS Location'!X36 = "Yes", 1,0)/R$102)</f>
        <v>0</v>
      </c>
      <c r="S138" s="132">
        <f>IF(S$102=0,0,IF('CS Location'!Y36 = "Yes", 1,0)/S$102)</f>
        <v>0</v>
      </c>
      <c r="T138" s="132">
        <f>IF(T$102=0,0,IF('CS Location'!Z36 = "Yes", 1,0)/T$102)</f>
        <v>0</v>
      </c>
      <c r="U138" s="132">
        <f>IF(U$102=0,0,IF('CS Location'!AA36 = "Yes", 1,0)/U$102)</f>
        <v>0</v>
      </c>
      <c r="V138" s="132">
        <f>IF(V$102=0,0,IF('CS Location'!AB36 = "Yes", 1,0)/V$102)</f>
        <v>0</v>
      </c>
      <c r="W138" s="132">
        <f>IF(W$102=0,0,IF('CS Location'!AC36 = "Yes", 1,0)/W$102)</f>
        <v>0</v>
      </c>
      <c r="X138" s="132">
        <f>IF(X$102=0,0,IF('CS Location'!AD36 = "Yes", 1,0)/X$102)</f>
        <v>0</v>
      </c>
      <c r="Y138" s="132">
        <f>IF(Y$102=0,0,IF('CS Location'!AE36 = "Yes", 1,0)/Y$102)</f>
        <v>0</v>
      </c>
      <c r="Z138" s="132">
        <f>IF(Z$102=0,0,IF('CS Location'!AF36 = "Yes", 1,0)/Z$102)</f>
        <v>0</v>
      </c>
      <c r="AA138" s="132">
        <f>IF(AA$102=0,0,IF('CS Location'!AG36 = "Yes", 1,0)/AA$102)</f>
        <v>0</v>
      </c>
      <c r="AB138" s="132">
        <f>IF(AB$102=0,0,IF('CS Location'!AH36 = "Yes", 1,0)/AB$102)</f>
        <v>0</v>
      </c>
      <c r="AC138" s="132">
        <f>IF(AC$102=0,0,IF('CS Location'!AI36 = "Yes", 1,0)/AC$102)</f>
        <v>0</v>
      </c>
      <c r="AD138" s="132">
        <f>IF(AD$102=0,0,IF('CS Location'!AJ36 = "Yes", 1,0)/AD$102)</f>
        <v>0</v>
      </c>
      <c r="AE138" s="132">
        <f>IF(AE$102=0,0,IF('CS Location'!AK36 = "Yes", 1,0)/AE$102)</f>
        <v>0</v>
      </c>
      <c r="AF138" s="132">
        <f>IF(AF$102=0,0,IF('CS Location'!AL36 = "Yes", 1,0)/AF$102)</f>
        <v>0</v>
      </c>
      <c r="AG138" s="132">
        <f>IF(AG$102=0,0,IF('CS Location'!AM36 = "Yes", 1,0)/AG$102)</f>
        <v>0</v>
      </c>
      <c r="AH138" s="132">
        <f>IF(AH$102=0,0,IF('CS Location'!AN36 = "Yes", 1,0)/AH$102)</f>
        <v>0</v>
      </c>
      <c r="AI138" s="132">
        <f>IF(AI$102=0,0,IF('CS Location'!AO36 = "Yes", 1,0)/AI$102)</f>
        <v>0</v>
      </c>
      <c r="AJ138" s="132">
        <f>IF(AJ$102=0,0,IF('CS Location'!AP36 = "Yes", 1,0)/AJ$102)</f>
        <v>0</v>
      </c>
      <c r="AK138" s="132">
        <f>IF(AK$102=0,0,IF('CS Location'!AQ36 = "Yes", 1,0)/AK$102)</f>
        <v>0</v>
      </c>
      <c r="AL138" s="125">
        <f t="shared" si="5"/>
        <v>0</v>
      </c>
    </row>
    <row r="139" spans="1:38" x14ac:dyDescent="0.25">
      <c r="A139" s="59" t="str">
        <f>IF('CS Location'!C37="", "",'CS Location'!C37)</f>
        <v/>
      </c>
      <c r="B139" s="132">
        <f>IF(B$102=0,0,IF('CS Location'!H37 = "Yes", 1,0)/B$102)</f>
        <v>0</v>
      </c>
      <c r="C139" s="132">
        <f>IF(C$102=0,0,IF('CS Location'!I37 = "Yes", 1,0)/C$102)</f>
        <v>0</v>
      </c>
      <c r="D139" s="132">
        <f>IF(D$102=0,0,IF('CS Location'!J37 = "Yes", 1,0)/D$102)</f>
        <v>0</v>
      </c>
      <c r="E139" s="132">
        <f>IF(E$102=0,0,IF('CS Location'!K37 = "Yes", 1,0)/E$102)</f>
        <v>0</v>
      </c>
      <c r="F139" s="132">
        <f>IF(F$102=0,0,IF('CS Location'!L37 = "Yes", 1,0)/F$102)</f>
        <v>0</v>
      </c>
      <c r="G139" s="132">
        <f>IF(G$102=0,0,IF('CS Location'!M37 = "Yes", 1,0)/G$102)</f>
        <v>0</v>
      </c>
      <c r="H139" s="132">
        <f>IF(H$102=0,0,IF('CS Location'!N37 = "Yes", 1,0)/H$102)</f>
        <v>0</v>
      </c>
      <c r="I139" s="132">
        <f>IF(I$102=0,0,IF('CS Location'!O37 = "Yes", 1,0)/I$102)</f>
        <v>0</v>
      </c>
      <c r="J139" s="132">
        <f>IF(J$102=0,0,IF('CS Location'!P37 = "Yes", 1,0)/J$102)</f>
        <v>0</v>
      </c>
      <c r="K139" s="132">
        <f>IF(K$102=0,0,IF('CS Location'!Q37 = "Yes", 1,0)/K$102)</f>
        <v>0</v>
      </c>
      <c r="L139" s="132">
        <f>IF(L$102=0,0,IF('CS Location'!R37 = "Yes", 1,0)/L$102)</f>
        <v>0</v>
      </c>
      <c r="M139" s="132">
        <f>IF(M$102=0,0,IF('CS Location'!S37 = "Yes", 1,0)/M$102)</f>
        <v>0</v>
      </c>
      <c r="N139" s="132">
        <f>IF(N$102=0,0,IF('CS Location'!T37 = "Yes", 1,0)/N$102)</f>
        <v>0</v>
      </c>
      <c r="O139" s="132">
        <f>IF(O$102=0,0,IF('CS Location'!U37 = "Yes", 1,0)/O$102)</f>
        <v>0</v>
      </c>
      <c r="P139" s="132">
        <f>IF(P$102=0,0,IF('CS Location'!V37 = "Yes", 1,0)/P$102)</f>
        <v>0</v>
      </c>
      <c r="Q139" s="132">
        <f>IF(Q$102=0,0,IF('CS Location'!W37 = "Yes", 1,0)/Q$102)</f>
        <v>0</v>
      </c>
      <c r="R139" s="132">
        <f>IF(R$102=0,0,IF('CS Location'!X37 = "Yes", 1,0)/R$102)</f>
        <v>0</v>
      </c>
      <c r="S139" s="132">
        <f>IF(S$102=0,0,IF('CS Location'!Y37 = "Yes", 1,0)/S$102)</f>
        <v>0</v>
      </c>
      <c r="T139" s="132">
        <f>IF(T$102=0,0,IF('CS Location'!Z37 = "Yes", 1,0)/T$102)</f>
        <v>0</v>
      </c>
      <c r="U139" s="132">
        <f>IF(U$102=0,0,IF('CS Location'!AA37 = "Yes", 1,0)/U$102)</f>
        <v>0</v>
      </c>
      <c r="V139" s="132">
        <f>IF(V$102=0,0,IF('CS Location'!AB37 = "Yes", 1,0)/V$102)</f>
        <v>0</v>
      </c>
      <c r="W139" s="132">
        <f>IF(W$102=0,0,IF('CS Location'!AC37 = "Yes", 1,0)/W$102)</f>
        <v>0</v>
      </c>
      <c r="X139" s="132">
        <f>IF(X$102=0,0,IF('CS Location'!AD37 = "Yes", 1,0)/X$102)</f>
        <v>0</v>
      </c>
      <c r="Y139" s="132">
        <f>IF(Y$102=0,0,IF('CS Location'!AE37 = "Yes", 1,0)/Y$102)</f>
        <v>0</v>
      </c>
      <c r="Z139" s="132">
        <f>IF(Z$102=0,0,IF('CS Location'!AF37 = "Yes", 1,0)/Z$102)</f>
        <v>0</v>
      </c>
      <c r="AA139" s="132">
        <f>IF(AA$102=0,0,IF('CS Location'!AG37 = "Yes", 1,0)/AA$102)</f>
        <v>0</v>
      </c>
      <c r="AB139" s="132">
        <f>IF(AB$102=0,0,IF('CS Location'!AH37 = "Yes", 1,0)/AB$102)</f>
        <v>0</v>
      </c>
      <c r="AC139" s="132">
        <f>IF(AC$102=0,0,IF('CS Location'!AI37 = "Yes", 1,0)/AC$102)</f>
        <v>0</v>
      </c>
      <c r="AD139" s="132">
        <f>IF(AD$102=0,0,IF('CS Location'!AJ37 = "Yes", 1,0)/AD$102)</f>
        <v>0</v>
      </c>
      <c r="AE139" s="132">
        <f>IF(AE$102=0,0,IF('CS Location'!AK37 = "Yes", 1,0)/AE$102)</f>
        <v>0</v>
      </c>
      <c r="AF139" s="132">
        <f>IF(AF$102=0,0,IF('CS Location'!AL37 = "Yes", 1,0)/AF$102)</f>
        <v>0</v>
      </c>
      <c r="AG139" s="132">
        <f>IF(AG$102=0,0,IF('CS Location'!AM37 = "Yes", 1,0)/AG$102)</f>
        <v>0</v>
      </c>
      <c r="AH139" s="132">
        <f>IF(AH$102=0,0,IF('CS Location'!AN37 = "Yes", 1,0)/AH$102)</f>
        <v>0</v>
      </c>
      <c r="AI139" s="132">
        <f>IF(AI$102=0,0,IF('CS Location'!AO37 = "Yes", 1,0)/AI$102)</f>
        <v>0</v>
      </c>
      <c r="AJ139" s="132">
        <f>IF(AJ$102=0,0,IF('CS Location'!AP37 = "Yes", 1,0)/AJ$102)</f>
        <v>0</v>
      </c>
      <c r="AK139" s="132">
        <f>IF(AK$102=0,0,IF('CS Location'!AQ37 = "Yes", 1,0)/AK$102)</f>
        <v>0</v>
      </c>
      <c r="AL139" s="125">
        <f t="shared" si="5"/>
        <v>0</v>
      </c>
    </row>
    <row r="140" spans="1:38" x14ac:dyDescent="0.25">
      <c r="A140" s="59" t="str">
        <f>IF('CS Location'!C38="", "",'CS Location'!C38)</f>
        <v/>
      </c>
      <c r="B140" s="132">
        <f>IF(B$102=0,0,IF('CS Location'!H38 = "Yes", 1,0)/B$102)</f>
        <v>0</v>
      </c>
      <c r="C140" s="132">
        <f>IF(C$102=0,0,IF('CS Location'!I38 = "Yes", 1,0)/C$102)</f>
        <v>0</v>
      </c>
      <c r="D140" s="132">
        <f>IF(D$102=0,0,IF('CS Location'!J38 = "Yes", 1,0)/D$102)</f>
        <v>0</v>
      </c>
      <c r="E140" s="132">
        <f>IF(E$102=0,0,IF('CS Location'!K38 = "Yes", 1,0)/E$102)</f>
        <v>0</v>
      </c>
      <c r="F140" s="132">
        <f>IF(F$102=0,0,IF('CS Location'!L38 = "Yes", 1,0)/F$102)</f>
        <v>0</v>
      </c>
      <c r="G140" s="132">
        <f>IF(G$102=0,0,IF('CS Location'!M38 = "Yes", 1,0)/G$102)</f>
        <v>0</v>
      </c>
      <c r="H140" s="132">
        <f>IF(H$102=0,0,IF('CS Location'!N38 = "Yes", 1,0)/H$102)</f>
        <v>0</v>
      </c>
      <c r="I140" s="132">
        <f>IF(I$102=0,0,IF('CS Location'!O38 = "Yes", 1,0)/I$102)</f>
        <v>0</v>
      </c>
      <c r="J140" s="132">
        <f>IF(J$102=0,0,IF('CS Location'!P38 = "Yes", 1,0)/J$102)</f>
        <v>0</v>
      </c>
      <c r="K140" s="132">
        <f>IF(K$102=0,0,IF('CS Location'!Q38 = "Yes", 1,0)/K$102)</f>
        <v>0</v>
      </c>
      <c r="L140" s="132">
        <f>IF(L$102=0,0,IF('CS Location'!R38 = "Yes", 1,0)/L$102)</f>
        <v>0</v>
      </c>
      <c r="M140" s="132">
        <f>IF(M$102=0,0,IF('CS Location'!S38 = "Yes", 1,0)/M$102)</f>
        <v>0</v>
      </c>
      <c r="N140" s="132">
        <f>IF(N$102=0,0,IF('CS Location'!T38 = "Yes", 1,0)/N$102)</f>
        <v>0</v>
      </c>
      <c r="O140" s="132">
        <f>IF(O$102=0,0,IF('CS Location'!U38 = "Yes", 1,0)/O$102)</f>
        <v>0</v>
      </c>
      <c r="P140" s="132">
        <f>IF(P$102=0,0,IF('CS Location'!V38 = "Yes", 1,0)/P$102)</f>
        <v>0</v>
      </c>
      <c r="Q140" s="132">
        <f>IF(Q$102=0,0,IF('CS Location'!W38 = "Yes", 1,0)/Q$102)</f>
        <v>0</v>
      </c>
      <c r="R140" s="132">
        <f>IF(R$102=0,0,IF('CS Location'!X38 = "Yes", 1,0)/R$102)</f>
        <v>0</v>
      </c>
      <c r="S140" s="132">
        <f>IF(S$102=0,0,IF('CS Location'!Y38 = "Yes", 1,0)/S$102)</f>
        <v>0</v>
      </c>
      <c r="T140" s="132">
        <f>IF(T$102=0,0,IF('CS Location'!Z38 = "Yes", 1,0)/T$102)</f>
        <v>0</v>
      </c>
      <c r="U140" s="132">
        <f>IF(U$102=0,0,IF('CS Location'!AA38 = "Yes", 1,0)/U$102)</f>
        <v>0</v>
      </c>
      <c r="V140" s="132">
        <f>IF(V$102=0,0,IF('CS Location'!AB38 = "Yes", 1,0)/V$102)</f>
        <v>0</v>
      </c>
      <c r="W140" s="132">
        <f>IF(W$102=0,0,IF('CS Location'!AC38 = "Yes", 1,0)/W$102)</f>
        <v>0</v>
      </c>
      <c r="X140" s="132">
        <f>IF(X$102=0,0,IF('CS Location'!AD38 = "Yes", 1,0)/X$102)</f>
        <v>0</v>
      </c>
      <c r="Y140" s="132">
        <f>IF(Y$102=0,0,IF('CS Location'!AE38 = "Yes", 1,0)/Y$102)</f>
        <v>0</v>
      </c>
      <c r="Z140" s="132">
        <f>IF(Z$102=0,0,IF('CS Location'!AF38 = "Yes", 1,0)/Z$102)</f>
        <v>0</v>
      </c>
      <c r="AA140" s="132">
        <f>IF(AA$102=0,0,IF('CS Location'!AG38 = "Yes", 1,0)/AA$102)</f>
        <v>0</v>
      </c>
      <c r="AB140" s="132">
        <f>IF(AB$102=0,0,IF('CS Location'!AH38 = "Yes", 1,0)/AB$102)</f>
        <v>0</v>
      </c>
      <c r="AC140" s="132">
        <f>IF(AC$102=0,0,IF('CS Location'!AI38 = "Yes", 1,0)/AC$102)</f>
        <v>0</v>
      </c>
      <c r="AD140" s="132">
        <f>IF(AD$102=0,0,IF('CS Location'!AJ38 = "Yes", 1,0)/AD$102)</f>
        <v>0</v>
      </c>
      <c r="AE140" s="132">
        <f>IF(AE$102=0,0,IF('CS Location'!AK38 = "Yes", 1,0)/AE$102)</f>
        <v>0</v>
      </c>
      <c r="AF140" s="132">
        <f>IF(AF$102=0,0,IF('CS Location'!AL38 = "Yes", 1,0)/AF$102)</f>
        <v>0</v>
      </c>
      <c r="AG140" s="132">
        <f>IF(AG$102=0,0,IF('CS Location'!AM38 = "Yes", 1,0)/AG$102)</f>
        <v>0</v>
      </c>
      <c r="AH140" s="132">
        <f>IF(AH$102=0,0,IF('CS Location'!AN38 = "Yes", 1,0)/AH$102)</f>
        <v>0</v>
      </c>
      <c r="AI140" s="132">
        <f>IF(AI$102=0,0,IF('CS Location'!AO38 = "Yes", 1,0)/AI$102)</f>
        <v>0</v>
      </c>
      <c r="AJ140" s="132">
        <f>IF(AJ$102=0,0,IF('CS Location'!AP38 = "Yes", 1,0)/AJ$102)</f>
        <v>0</v>
      </c>
      <c r="AK140" s="132">
        <f>IF(AK$102=0,0,IF('CS Location'!AQ38 = "Yes", 1,0)/AK$102)</f>
        <v>0</v>
      </c>
      <c r="AL140" s="125">
        <f t="shared" ref="AL140:AL153" si="6">SUM(B140:AE140)</f>
        <v>0</v>
      </c>
    </row>
    <row r="141" spans="1:38" x14ac:dyDescent="0.25">
      <c r="A141" s="59" t="str">
        <f>IF('CS Location'!C39="", "",'CS Location'!C39)</f>
        <v/>
      </c>
      <c r="B141" s="132">
        <f>IF(B$102=0,0,IF('CS Location'!H39 = "Yes", 1,0)/B$102)</f>
        <v>0</v>
      </c>
      <c r="C141" s="132">
        <f>IF(C$102=0,0,IF('CS Location'!I39 = "Yes", 1,0)/C$102)</f>
        <v>0</v>
      </c>
      <c r="D141" s="132">
        <f>IF(D$102=0,0,IF('CS Location'!J39 = "Yes", 1,0)/D$102)</f>
        <v>0</v>
      </c>
      <c r="E141" s="132">
        <f>IF(E$102=0,0,IF('CS Location'!K39 = "Yes", 1,0)/E$102)</f>
        <v>0</v>
      </c>
      <c r="F141" s="132">
        <f>IF(F$102=0,0,IF('CS Location'!L39 = "Yes", 1,0)/F$102)</f>
        <v>0</v>
      </c>
      <c r="G141" s="132">
        <f>IF(G$102=0,0,IF('CS Location'!M39 = "Yes", 1,0)/G$102)</f>
        <v>0</v>
      </c>
      <c r="H141" s="132">
        <f>IF(H$102=0,0,IF('CS Location'!N39 = "Yes", 1,0)/H$102)</f>
        <v>0</v>
      </c>
      <c r="I141" s="132">
        <f>IF(I$102=0,0,IF('CS Location'!O39 = "Yes", 1,0)/I$102)</f>
        <v>0</v>
      </c>
      <c r="J141" s="132">
        <f>IF(J$102=0,0,IF('CS Location'!P39 = "Yes", 1,0)/J$102)</f>
        <v>0</v>
      </c>
      <c r="K141" s="132">
        <f>IF(K$102=0,0,IF('CS Location'!Q39 = "Yes", 1,0)/K$102)</f>
        <v>0</v>
      </c>
      <c r="L141" s="132">
        <f>IF(L$102=0,0,IF('CS Location'!R39 = "Yes", 1,0)/L$102)</f>
        <v>0</v>
      </c>
      <c r="M141" s="132">
        <f>IF(M$102=0,0,IF('CS Location'!S39 = "Yes", 1,0)/M$102)</f>
        <v>0</v>
      </c>
      <c r="N141" s="132">
        <f>IF(N$102=0,0,IF('CS Location'!T39 = "Yes", 1,0)/N$102)</f>
        <v>0</v>
      </c>
      <c r="O141" s="132">
        <f>IF(O$102=0,0,IF('CS Location'!U39 = "Yes", 1,0)/O$102)</f>
        <v>0</v>
      </c>
      <c r="P141" s="132">
        <f>IF(P$102=0,0,IF('CS Location'!V39 = "Yes", 1,0)/P$102)</f>
        <v>0</v>
      </c>
      <c r="Q141" s="132">
        <f>IF(Q$102=0,0,IF('CS Location'!W39 = "Yes", 1,0)/Q$102)</f>
        <v>0</v>
      </c>
      <c r="R141" s="132">
        <f>IF(R$102=0,0,IF('CS Location'!X39 = "Yes", 1,0)/R$102)</f>
        <v>0</v>
      </c>
      <c r="S141" s="132">
        <f>IF(S$102=0,0,IF('CS Location'!Y39 = "Yes", 1,0)/S$102)</f>
        <v>0</v>
      </c>
      <c r="T141" s="132">
        <f>IF(T$102=0,0,IF('CS Location'!Z39 = "Yes", 1,0)/T$102)</f>
        <v>0</v>
      </c>
      <c r="U141" s="132">
        <f>IF(U$102=0,0,IF('CS Location'!AA39 = "Yes", 1,0)/U$102)</f>
        <v>0</v>
      </c>
      <c r="V141" s="132">
        <f>IF(V$102=0,0,IF('CS Location'!AB39 = "Yes", 1,0)/V$102)</f>
        <v>0</v>
      </c>
      <c r="W141" s="132">
        <f>IF(W$102=0,0,IF('CS Location'!AC39 = "Yes", 1,0)/W$102)</f>
        <v>0</v>
      </c>
      <c r="X141" s="132">
        <f>IF(X$102=0,0,IF('CS Location'!AD39 = "Yes", 1,0)/X$102)</f>
        <v>0</v>
      </c>
      <c r="Y141" s="132">
        <f>IF(Y$102=0,0,IF('CS Location'!AE39 = "Yes", 1,0)/Y$102)</f>
        <v>0</v>
      </c>
      <c r="Z141" s="132">
        <f>IF(Z$102=0,0,IF('CS Location'!AF39 = "Yes", 1,0)/Z$102)</f>
        <v>0</v>
      </c>
      <c r="AA141" s="132">
        <f>IF(AA$102=0,0,IF('CS Location'!AG39 = "Yes", 1,0)/AA$102)</f>
        <v>0</v>
      </c>
      <c r="AB141" s="132">
        <f>IF(AB$102=0,0,IF('CS Location'!AH39 = "Yes", 1,0)/AB$102)</f>
        <v>0</v>
      </c>
      <c r="AC141" s="132">
        <f>IF(AC$102=0,0,IF('CS Location'!AI39 = "Yes", 1,0)/AC$102)</f>
        <v>0</v>
      </c>
      <c r="AD141" s="132">
        <f>IF(AD$102=0,0,IF('CS Location'!AJ39 = "Yes", 1,0)/AD$102)</f>
        <v>0</v>
      </c>
      <c r="AE141" s="132">
        <f>IF(AE$102=0,0,IF('CS Location'!AK39 = "Yes", 1,0)/AE$102)</f>
        <v>0</v>
      </c>
      <c r="AF141" s="132">
        <f>IF(AF$102=0,0,IF('CS Location'!AL39 = "Yes", 1,0)/AF$102)</f>
        <v>0</v>
      </c>
      <c r="AG141" s="132">
        <f>IF(AG$102=0,0,IF('CS Location'!AM39 = "Yes", 1,0)/AG$102)</f>
        <v>0</v>
      </c>
      <c r="AH141" s="132">
        <f>IF(AH$102=0,0,IF('CS Location'!AN39 = "Yes", 1,0)/AH$102)</f>
        <v>0</v>
      </c>
      <c r="AI141" s="132">
        <f>IF(AI$102=0,0,IF('CS Location'!AO39 = "Yes", 1,0)/AI$102)</f>
        <v>0</v>
      </c>
      <c r="AJ141" s="132">
        <f>IF(AJ$102=0,0,IF('CS Location'!AP39 = "Yes", 1,0)/AJ$102)</f>
        <v>0</v>
      </c>
      <c r="AK141" s="132">
        <f>IF(AK$102=0,0,IF('CS Location'!AQ39 = "Yes", 1,0)/AK$102)</f>
        <v>0</v>
      </c>
      <c r="AL141" s="125">
        <f t="shared" si="6"/>
        <v>0</v>
      </c>
    </row>
    <row r="142" spans="1:38" x14ac:dyDescent="0.25">
      <c r="A142" s="59" t="str">
        <f>IF('CS Location'!C40="", "",'CS Location'!C40)</f>
        <v/>
      </c>
      <c r="B142" s="132">
        <f>IF(B$102=0,0,IF('CS Location'!H40 = "Yes", 1,0)/B$102)</f>
        <v>0</v>
      </c>
      <c r="C142" s="132">
        <f>IF(C$102=0,0,IF('CS Location'!I40 = "Yes", 1,0)/C$102)</f>
        <v>0</v>
      </c>
      <c r="D142" s="132">
        <f>IF(D$102=0,0,IF('CS Location'!J40 = "Yes", 1,0)/D$102)</f>
        <v>0</v>
      </c>
      <c r="E142" s="132">
        <f>IF(E$102=0,0,IF('CS Location'!K40 = "Yes", 1,0)/E$102)</f>
        <v>0</v>
      </c>
      <c r="F142" s="132">
        <f>IF(F$102=0,0,IF('CS Location'!L40 = "Yes", 1,0)/F$102)</f>
        <v>0</v>
      </c>
      <c r="G142" s="132">
        <f>IF(G$102=0,0,IF('CS Location'!M40 = "Yes", 1,0)/G$102)</f>
        <v>0</v>
      </c>
      <c r="H142" s="132">
        <f>IF(H$102=0,0,IF('CS Location'!N40 = "Yes", 1,0)/H$102)</f>
        <v>0</v>
      </c>
      <c r="I142" s="132">
        <f>IF(I$102=0,0,IF('CS Location'!O40 = "Yes", 1,0)/I$102)</f>
        <v>0</v>
      </c>
      <c r="J142" s="132">
        <f>IF(J$102=0,0,IF('CS Location'!P40 = "Yes", 1,0)/J$102)</f>
        <v>0</v>
      </c>
      <c r="K142" s="132">
        <f>IF(K$102=0,0,IF('CS Location'!Q40 = "Yes", 1,0)/K$102)</f>
        <v>0</v>
      </c>
      <c r="L142" s="132">
        <f>IF(L$102=0,0,IF('CS Location'!R40 = "Yes", 1,0)/L$102)</f>
        <v>0</v>
      </c>
      <c r="M142" s="132">
        <f>IF(M$102=0,0,IF('CS Location'!S40 = "Yes", 1,0)/M$102)</f>
        <v>0</v>
      </c>
      <c r="N142" s="132">
        <f>IF(N$102=0,0,IF('CS Location'!T40 = "Yes", 1,0)/N$102)</f>
        <v>0</v>
      </c>
      <c r="O142" s="132">
        <f>IF(O$102=0,0,IF('CS Location'!U40 = "Yes", 1,0)/O$102)</f>
        <v>0</v>
      </c>
      <c r="P142" s="132">
        <f>IF(P$102=0,0,IF('CS Location'!V40 = "Yes", 1,0)/P$102)</f>
        <v>0</v>
      </c>
      <c r="Q142" s="132">
        <f>IF(Q$102=0,0,IF('CS Location'!W40 = "Yes", 1,0)/Q$102)</f>
        <v>0</v>
      </c>
      <c r="R142" s="132">
        <f>IF(R$102=0,0,IF('CS Location'!X40 = "Yes", 1,0)/R$102)</f>
        <v>0</v>
      </c>
      <c r="S142" s="132">
        <f>IF(S$102=0,0,IF('CS Location'!Y40 = "Yes", 1,0)/S$102)</f>
        <v>0</v>
      </c>
      <c r="T142" s="132">
        <f>IF(T$102=0,0,IF('CS Location'!Z40 = "Yes", 1,0)/T$102)</f>
        <v>0</v>
      </c>
      <c r="U142" s="132">
        <f>IF(U$102=0,0,IF('CS Location'!AA40 = "Yes", 1,0)/U$102)</f>
        <v>0</v>
      </c>
      <c r="V142" s="132">
        <f>IF(V$102=0,0,IF('CS Location'!AB40 = "Yes", 1,0)/V$102)</f>
        <v>0</v>
      </c>
      <c r="W142" s="132">
        <f>IF(W$102=0,0,IF('CS Location'!AC40 = "Yes", 1,0)/W$102)</f>
        <v>0</v>
      </c>
      <c r="X142" s="132">
        <f>IF(X$102=0,0,IF('CS Location'!AD40 = "Yes", 1,0)/X$102)</f>
        <v>0</v>
      </c>
      <c r="Y142" s="132">
        <f>IF(Y$102=0,0,IF('CS Location'!AE40 = "Yes", 1,0)/Y$102)</f>
        <v>0</v>
      </c>
      <c r="Z142" s="132">
        <f>IF(Z$102=0,0,IF('CS Location'!AF40 = "Yes", 1,0)/Z$102)</f>
        <v>0</v>
      </c>
      <c r="AA142" s="132">
        <f>IF(AA$102=0,0,IF('CS Location'!AG40 = "Yes", 1,0)/AA$102)</f>
        <v>0</v>
      </c>
      <c r="AB142" s="132">
        <f>IF(AB$102=0,0,IF('CS Location'!AH40 = "Yes", 1,0)/AB$102)</f>
        <v>0</v>
      </c>
      <c r="AC142" s="132">
        <f>IF(AC$102=0,0,IF('CS Location'!AI40 = "Yes", 1,0)/AC$102)</f>
        <v>0</v>
      </c>
      <c r="AD142" s="132">
        <f>IF(AD$102=0,0,IF('CS Location'!AJ40 = "Yes", 1,0)/AD$102)</f>
        <v>0</v>
      </c>
      <c r="AE142" s="132">
        <f>IF(AE$102=0,0,IF('CS Location'!AK40 = "Yes", 1,0)/AE$102)</f>
        <v>0</v>
      </c>
      <c r="AF142" s="132">
        <f>IF(AF$102=0,0,IF('CS Location'!AL40 = "Yes", 1,0)/AF$102)</f>
        <v>0</v>
      </c>
      <c r="AG142" s="132">
        <f>IF(AG$102=0,0,IF('CS Location'!AM40 = "Yes", 1,0)/AG$102)</f>
        <v>0</v>
      </c>
      <c r="AH142" s="132">
        <f>IF(AH$102=0,0,IF('CS Location'!AN40 = "Yes", 1,0)/AH$102)</f>
        <v>0</v>
      </c>
      <c r="AI142" s="132">
        <f>IF(AI$102=0,0,IF('CS Location'!AO40 = "Yes", 1,0)/AI$102)</f>
        <v>0</v>
      </c>
      <c r="AJ142" s="132">
        <f>IF(AJ$102=0,0,IF('CS Location'!AP40 = "Yes", 1,0)/AJ$102)</f>
        <v>0</v>
      </c>
      <c r="AK142" s="132">
        <f>IF(AK$102=0,0,IF('CS Location'!AQ40 = "Yes", 1,0)/AK$102)</f>
        <v>0</v>
      </c>
      <c r="AL142" s="125">
        <f t="shared" si="6"/>
        <v>0</v>
      </c>
    </row>
    <row r="143" spans="1:38" x14ac:dyDescent="0.25">
      <c r="A143" s="59" t="str">
        <f>IF('CS Location'!C41="", "",'CS Location'!C41)</f>
        <v/>
      </c>
      <c r="B143" s="132">
        <f>IF(B$102=0,0,IF('CS Location'!H41 = "Yes", 1,0)/B$102)</f>
        <v>0</v>
      </c>
      <c r="C143" s="132">
        <f>IF(C$102=0,0,IF('CS Location'!I41 = "Yes", 1,0)/C$102)</f>
        <v>0</v>
      </c>
      <c r="D143" s="132">
        <f>IF(D$102=0,0,IF('CS Location'!J41 = "Yes", 1,0)/D$102)</f>
        <v>0</v>
      </c>
      <c r="E143" s="132">
        <f>IF(E$102=0,0,IF('CS Location'!K41 = "Yes", 1,0)/E$102)</f>
        <v>0</v>
      </c>
      <c r="F143" s="132">
        <f>IF(F$102=0,0,IF('CS Location'!L41 = "Yes", 1,0)/F$102)</f>
        <v>0</v>
      </c>
      <c r="G143" s="132">
        <f>IF(G$102=0,0,IF('CS Location'!M41 = "Yes", 1,0)/G$102)</f>
        <v>0</v>
      </c>
      <c r="H143" s="132">
        <f>IF(H$102=0,0,IF('CS Location'!N41 = "Yes", 1,0)/H$102)</f>
        <v>0</v>
      </c>
      <c r="I143" s="132">
        <f>IF(I$102=0,0,IF('CS Location'!O41 = "Yes", 1,0)/I$102)</f>
        <v>0</v>
      </c>
      <c r="J143" s="132">
        <f>IF(J$102=0,0,IF('CS Location'!P41 = "Yes", 1,0)/J$102)</f>
        <v>0</v>
      </c>
      <c r="K143" s="132">
        <f>IF(K$102=0,0,IF('CS Location'!Q41 = "Yes", 1,0)/K$102)</f>
        <v>0</v>
      </c>
      <c r="L143" s="132">
        <f>IF(L$102=0,0,IF('CS Location'!R41 = "Yes", 1,0)/L$102)</f>
        <v>0</v>
      </c>
      <c r="M143" s="132">
        <f>IF(M$102=0,0,IF('CS Location'!S41 = "Yes", 1,0)/M$102)</f>
        <v>0</v>
      </c>
      <c r="N143" s="132">
        <f>IF(N$102=0,0,IF('CS Location'!T41 = "Yes", 1,0)/N$102)</f>
        <v>0</v>
      </c>
      <c r="O143" s="132">
        <f>IF(O$102=0,0,IF('CS Location'!U41 = "Yes", 1,0)/O$102)</f>
        <v>0</v>
      </c>
      <c r="P143" s="132">
        <f>IF(P$102=0,0,IF('CS Location'!V41 = "Yes", 1,0)/P$102)</f>
        <v>0</v>
      </c>
      <c r="Q143" s="132">
        <f>IF(Q$102=0,0,IF('CS Location'!W41 = "Yes", 1,0)/Q$102)</f>
        <v>0</v>
      </c>
      <c r="R143" s="132">
        <f>IF(R$102=0,0,IF('CS Location'!X41 = "Yes", 1,0)/R$102)</f>
        <v>0</v>
      </c>
      <c r="S143" s="132">
        <f>IF(S$102=0,0,IF('CS Location'!Y41 = "Yes", 1,0)/S$102)</f>
        <v>0</v>
      </c>
      <c r="T143" s="132">
        <f>IF(T$102=0,0,IF('CS Location'!Z41 = "Yes", 1,0)/T$102)</f>
        <v>0</v>
      </c>
      <c r="U143" s="132">
        <f>IF(U$102=0,0,IF('CS Location'!AA41 = "Yes", 1,0)/U$102)</f>
        <v>0</v>
      </c>
      <c r="V143" s="132">
        <f>IF(V$102=0,0,IF('CS Location'!AB41 = "Yes", 1,0)/V$102)</f>
        <v>0</v>
      </c>
      <c r="W143" s="132">
        <f>IF(W$102=0,0,IF('CS Location'!AC41 = "Yes", 1,0)/W$102)</f>
        <v>0</v>
      </c>
      <c r="X143" s="132">
        <f>IF(X$102=0,0,IF('CS Location'!AD41 = "Yes", 1,0)/X$102)</f>
        <v>0</v>
      </c>
      <c r="Y143" s="132">
        <f>IF(Y$102=0,0,IF('CS Location'!AE41 = "Yes", 1,0)/Y$102)</f>
        <v>0</v>
      </c>
      <c r="Z143" s="132">
        <f>IF(Z$102=0,0,IF('CS Location'!AF41 = "Yes", 1,0)/Z$102)</f>
        <v>0</v>
      </c>
      <c r="AA143" s="132">
        <f>IF(AA$102=0,0,IF('CS Location'!AG41 = "Yes", 1,0)/AA$102)</f>
        <v>0</v>
      </c>
      <c r="AB143" s="132">
        <f>IF(AB$102=0,0,IF('CS Location'!AH41 = "Yes", 1,0)/AB$102)</f>
        <v>0</v>
      </c>
      <c r="AC143" s="132">
        <f>IF(AC$102=0,0,IF('CS Location'!AI41 = "Yes", 1,0)/AC$102)</f>
        <v>0</v>
      </c>
      <c r="AD143" s="132">
        <f>IF(AD$102=0,0,IF('CS Location'!AJ41 = "Yes", 1,0)/AD$102)</f>
        <v>0</v>
      </c>
      <c r="AE143" s="132">
        <f>IF(AE$102=0,0,IF('CS Location'!AK41 = "Yes", 1,0)/AE$102)</f>
        <v>0</v>
      </c>
      <c r="AF143" s="132">
        <f>IF(AF$102=0,0,IF('CS Location'!AL41 = "Yes", 1,0)/AF$102)</f>
        <v>0</v>
      </c>
      <c r="AG143" s="132">
        <f>IF(AG$102=0,0,IF('CS Location'!AM41 = "Yes", 1,0)/AG$102)</f>
        <v>0</v>
      </c>
      <c r="AH143" s="132">
        <f>IF(AH$102=0,0,IF('CS Location'!AN41 = "Yes", 1,0)/AH$102)</f>
        <v>0</v>
      </c>
      <c r="AI143" s="132">
        <f>IF(AI$102=0,0,IF('CS Location'!AO41 = "Yes", 1,0)/AI$102)</f>
        <v>0</v>
      </c>
      <c r="AJ143" s="132">
        <f>IF(AJ$102=0,0,IF('CS Location'!AP41 = "Yes", 1,0)/AJ$102)</f>
        <v>0</v>
      </c>
      <c r="AK143" s="132">
        <f>IF(AK$102=0,0,IF('CS Location'!AQ41 = "Yes", 1,0)/AK$102)</f>
        <v>0</v>
      </c>
      <c r="AL143" s="125">
        <f t="shared" si="6"/>
        <v>0</v>
      </c>
    </row>
    <row r="144" spans="1:38" x14ac:dyDescent="0.25">
      <c r="A144" s="59" t="str">
        <f>IF('CS Location'!C42="", "",'CS Location'!C42)</f>
        <v/>
      </c>
      <c r="B144" s="132">
        <f>IF(B$102=0,0,IF('CS Location'!H42 = "Yes", 1,0)/B$102)</f>
        <v>0</v>
      </c>
      <c r="C144" s="132">
        <f>IF(C$102=0,0,IF('CS Location'!I42 = "Yes", 1,0)/C$102)</f>
        <v>0</v>
      </c>
      <c r="D144" s="132">
        <f>IF(D$102=0,0,IF('CS Location'!J42 = "Yes", 1,0)/D$102)</f>
        <v>0</v>
      </c>
      <c r="E144" s="132">
        <f>IF(E$102=0,0,IF('CS Location'!K42 = "Yes", 1,0)/E$102)</f>
        <v>0</v>
      </c>
      <c r="F144" s="132">
        <f>IF(F$102=0,0,IF('CS Location'!L42 = "Yes", 1,0)/F$102)</f>
        <v>0</v>
      </c>
      <c r="G144" s="132">
        <f>IF(G$102=0,0,IF('CS Location'!M42 = "Yes", 1,0)/G$102)</f>
        <v>0</v>
      </c>
      <c r="H144" s="132">
        <f>IF(H$102=0,0,IF('CS Location'!N42 = "Yes", 1,0)/H$102)</f>
        <v>0</v>
      </c>
      <c r="I144" s="132">
        <f>IF(I$102=0,0,IF('CS Location'!O42 = "Yes", 1,0)/I$102)</f>
        <v>0</v>
      </c>
      <c r="J144" s="132">
        <f>IF(J$102=0,0,IF('CS Location'!P42 = "Yes", 1,0)/J$102)</f>
        <v>0</v>
      </c>
      <c r="K144" s="132">
        <f>IF(K$102=0,0,IF('CS Location'!Q42 = "Yes", 1,0)/K$102)</f>
        <v>0</v>
      </c>
      <c r="L144" s="132">
        <f>IF(L$102=0,0,IF('CS Location'!R42 = "Yes", 1,0)/L$102)</f>
        <v>0</v>
      </c>
      <c r="M144" s="132">
        <f>IF(M$102=0,0,IF('CS Location'!S42 = "Yes", 1,0)/M$102)</f>
        <v>0</v>
      </c>
      <c r="N144" s="132">
        <f>IF(N$102=0,0,IF('CS Location'!T42 = "Yes", 1,0)/N$102)</f>
        <v>0</v>
      </c>
      <c r="O144" s="132">
        <f>IF(O$102=0,0,IF('CS Location'!U42 = "Yes", 1,0)/O$102)</f>
        <v>0</v>
      </c>
      <c r="P144" s="132">
        <f>IF(P$102=0,0,IF('CS Location'!V42 = "Yes", 1,0)/P$102)</f>
        <v>0</v>
      </c>
      <c r="Q144" s="132">
        <f>IF(Q$102=0,0,IF('CS Location'!W42 = "Yes", 1,0)/Q$102)</f>
        <v>0</v>
      </c>
      <c r="R144" s="132">
        <f>IF(R$102=0,0,IF('CS Location'!X42 = "Yes", 1,0)/R$102)</f>
        <v>0</v>
      </c>
      <c r="S144" s="132">
        <f>IF(S$102=0,0,IF('CS Location'!Y42 = "Yes", 1,0)/S$102)</f>
        <v>0</v>
      </c>
      <c r="T144" s="132">
        <f>IF(T$102=0,0,IF('CS Location'!Z42 = "Yes", 1,0)/T$102)</f>
        <v>0</v>
      </c>
      <c r="U144" s="132">
        <f>IF(U$102=0,0,IF('CS Location'!AA42 = "Yes", 1,0)/U$102)</f>
        <v>0</v>
      </c>
      <c r="V144" s="132">
        <f>IF(V$102=0,0,IF('CS Location'!AB42 = "Yes", 1,0)/V$102)</f>
        <v>0</v>
      </c>
      <c r="W144" s="132">
        <f>IF(W$102=0,0,IF('CS Location'!AC42 = "Yes", 1,0)/W$102)</f>
        <v>0</v>
      </c>
      <c r="X144" s="132">
        <f>IF(X$102=0,0,IF('CS Location'!AD42 = "Yes", 1,0)/X$102)</f>
        <v>0</v>
      </c>
      <c r="Y144" s="132">
        <f>IF(Y$102=0,0,IF('CS Location'!AE42 = "Yes", 1,0)/Y$102)</f>
        <v>0</v>
      </c>
      <c r="Z144" s="132">
        <f>IF(Z$102=0,0,IF('CS Location'!AF42 = "Yes", 1,0)/Z$102)</f>
        <v>0</v>
      </c>
      <c r="AA144" s="132">
        <f>IF(AA$102=0,0,IF('CS Location'!AG42 = "Yes", 1,0)/AA$102)</f>
        <v>0</v>
      </c>
      <c r="AB144" s="132">
        <f>IF(AB$102=0,0,IF('CS Location'!AH42 = "Yes", 1,0)/AB$102)</f>
        <v>0</v>
      </c>
      <c r="AC144" s="132">
        <f>IF(AC$102=0,0,IF('CS Location'!AI42 = "Yes", 1,0)/AC$102)</f>
        <v>0</v>
      </c>
      <c r="AD144" s="132">
        <f>IF(AD$102=0,0,IF('CS Location'!AJ42 = "Yes", 1,0)/AD$102)</f>
        <v>0</v>
      </c>
      <c r="AE144" s="132">
        <f>IF(AE$102=0,0,IF('CS Location'!AK42 = "Yes", 1,0)/AE$102)</f>
        <v>0</v>
      </c>
      <c r="AF144" s="132">
        <f>IF(AF$102=0,0,IF('CS Location'!AL42 = "Yes", 1,0)/AF$102)</f>
        <v>0</v>
      </c>
      <c r="AG144" s="132">
        <f>IF(AG$102=0,0,IF('CS Location'!AM42 = "Yes", 1,0)/AG$102)</f>
        <v>0</v>
      </c>
      <c r="AH144" s="132">
        <f>IF(AH$102=0,0,IF('CS Location'!AN42 = "Yes", 1,0)/AH$102)</f>
        <v>0</v>
      </c>
      <c r="AI144" s="132">
        <f>IF(AI$102=0,0,IF('CS Location'!AO42 = "Yes", 1,0)/AI$102)</f>
        <v>0</v>
      </c>
      <c r="AJ144" s="132">
        <f>IF(AJ$102=0,0,IF('CS Location'!AP42 = "Yes", 1,0)/AJ$102)</f>
        <v>0</v>
      </c>
      <c r="AK144" s="132">
        <f>IF(AK$102=0,0,IF('CS Location'!AQ42 = "Yes", 1,0)/AK$102)</f>
        <v>0</v>
      </c>
      <c r="AL144" s="125">
        <f t="shared" si="6"/>
        <v>0</v>
      </c>
    </row>
    <row r="145" spans="1:48" x14ac:dyDescent="0.25">
      <c r="A145" s="59" t="str">
        <f>IF('CS Location'!C43="", "",'CS Location'!C43)</f>
        <v/>
      </c>
      <c r="B145" s="132">
        <f>IF(B$102=0,0,IF('CS Location'!H43 = "Yes", 1,0)/B$102)</f>
        <v>0</v>
      </c>
      <c r="C145" s="132">
        <f>IF(C$102=0,0,IF('CS Location'!I43 = "Yes", 1,0)/C$102)</f>
        <v>0</v>
      </c>
      <c r="D145" s="132">
        <f>IF(D$102=0,0,IF('CS Location'!J43 = "Yes", 1,0)/D$102)</f>
        <v>0</v>
      </c>
      <c r="E145" s="132">
        <f>IF(E$102=0,0,IF('CS Location'!K43 = "Yes", 1,0)/E$102)</f>
        <v>0</v>
      </c>
      <c r="F145" s="132">
        <f>IF(F$102=0,0,IF('CS Location'!L43 = "Yes", 1,0)/F$102)</f>
        <v>0</v>
      </c>
      <c r="G145" s="132">
        <f>IF(G$102=0,0,IF('CS Location'!M43 = "Yes", 1,0)/G$102)</f>
        <v>0</v>
      </c>
      <c r="H145" s="132">
        <f>IF(H$102=0,0,IF('CS Location'!N43 = "Yes", 1,0)/H$102)</f>
        <v>0</v>
      </c>
      <c r="I145" s="132">
        <f>IF(I$102=0,0,IF('CS Location'!O43 = "Yes", 1,0)/I$102)</f>
        <v>0</v>
      </c>
      <c r="J145" s="132">
        <f>IF(J$102=0,0,IF('CS Location'!P43 = "Yes", 1,0)/J$102)</f>
        <v>0</v>
      </c>
      <c r="K145" s="132">
        <f>IF(K$102=0,0,IF('CS Location'!Q43 = "Yes", 1,0)/K$102)</f>
        <v>0</v>
      </c>
      <c r="L145" s="132">
        <f>IF(L$102=0,0,IF('CS Location'!R43 = "Yes", 1,0)/L$102)</f>
        <v>0</v>
      </c>
      <c r="M145" s="132">
        <f>IF(M$102=0,0,IF('CS Location'!S43 = "Yes", 1,0)/M$102)</f>
        <v>0</v>
      </c>
      <c r="N145" s="132">
        <f>IF(N$102=0,0,IF('CS Location'!T43 = "Yes", 1,0)/N$102)</f>
        <v>0</v>
      </c>
      <c r="O145" s="132">
        <f>IF(O$102=0,0,IF('CS Location'!U43 = "Yes", 1,0)/O$102)</f>
        <v>0</v>
      </c>
      <c r="P145" s="132">
        <f>IF(P$102=0,0,IF('CS Location'!V43 = "Yes", 1,0)/P$102)</f>
        <v>0</v>
      </c>
      <c r="Q145" s="132">
        <f>IF(Q$102=0,0,IF('CS Location'!W43 = "Yes", 1,0)/Q$102)</f>
        <v>0</v>
      </c>
      <c r="R145" s="132">
        <f>IF(R$102=0,0,IF('CS Location'!X43 = "Yes", 1,0)/R$102)</f>
        <v>0</v>
      </c>
      <c r="S145" s="132">
        <f>IF(S$102=0,0,IF('CS Location'!Y43 = "Yes", 1,0)/S$102)</f>
        <v>0</v>
      </c>
      <c r="T145" s="132">
        <f>IF(T$102=0,0,IF('CS Location'!Z43 = "Yes", 1,0)/T$102)</f>
        <v>0</v>
      </c>
      <c r="U145" s="132">
        <f>IF(U$102=0,0,IF('CS Location'!AA43 = "Yes", 1,0)/U$102)</f>
        <v>0</v>
      </c>
      <c r="V145" s="132">
        <f>IF(V$102=0,0,IF('CS Location'!AB43 = "Yes", 1,0)/V$102)</f>
        <v>0</v>
      </c>
      <c r="W145" s="132">
        <f>IF(W$102=0,0,IF('CS Location'!AC43 = "Yes", 1,0)/W$102)</f>
        <v>0</v>
      </c>
      <c r="X145" s="132">
        <f>IF(X$102=0,0,IF('CS Location'!AD43 = "Yes", 1,0)/X$102)</f>
        <v>0</v>
      </c>
      <c r="Y145" s="132">
        <f>IF(Y$102=0,0,IF('CS Location'!AE43 = "Yes", 1,0)/Y$102)</f>
        <v>0</v>
      </c>
      <c r="Z145" s="132">
        <f>IF(Z$102=0,0,IF('CS Location'!AF43 = "Yes", 1,0)/Z$102)</f>
        <v>0</v>
      </c>
      <c r="AA145" s="132">
        <f>IF(AA$102=0,0,IF('CS Location'!AG43 = "Yes", 1,0)/AA$102)</f>
        <v>0</v>
      </c>
      <c r="AB145" s="132">
        <f>IF(AB$102=0,0,IF('CS Location'!AH43 = "Yes", 1,0)/AB$102)</f>
        <v>0</v>
      </c>
      <c r="AC145" s="132">
        <f>IF(AC$102=0,0,IF('CS Location'!AI43 = "Yes", 1,0)/AC$102)</f>
        <v>0</v>
      </c>
      <c r="AD145" s="132">
        <f>IF(AD$102=0,0,IF('CS Location'!AJ43 = "Yes", 1,0)/AD$102)</f>
        <v>0</v>
      </c>
      <c r="AE145" s="132">
        <f>IF(AE$102=0,0,IF('CS Location'!AK43 = "Yes", 1,0)/AE$102)</f>
        <v>0</v>
      </c>
      <c r="AF145" s="132">
        <f>IF(AF$102=0,0,IF('CS Location'!AL43 = "Yes", 1,0)/AF$102)</f>
        <v>0</v>
      </c>
      <c r="AG145" s="132">
        <f>IF(AG$102=0,0,IF('CS Location'!AM43 = "Yes", 1,0)/AG$102)</f>
        <v>0</v>
      </c>
      <c r="AH145" s="132">
        <f>IF(AH$102=0,0,IF('CS Location'!AN43 = "Yes", 1,0)/AH$102)</f>
        <v>0</v>
      </c>
      <c r="AI145" s="132">
        <f>IF(AI$102=0,0,IF('CS Location'!AO43 = "Yes", 1,0)/AI$102)</f>
        <v>0</v>
      </c>
      <c r="AJ145" s="132">
        <f>IF(AJ$102=0,0,IF('CS Location'!AP43 = "Yes", 1,0)/AJ$102)</f>
        <v>0</v>
      </c>
      <c r="AK145" s="132">
        <f>IF(AK$102=0,0,IF('CS Location'!AQ43 = "Yes", 1,0)/AK$102)</f>
        <v>0</v>
      </c>
      <c r="AL145" s="125">
        <f t="shared" si="6"/>
        <v>0</v>
      </c>
    </row>
    <row r="146" spans="1:48" x14ac:dyDescent="0.25">
      <c r="A146" s="59" t="str">
        <f>IF('CS Location'!C44="", "",'CS Location'!C44)</f>
        <v/>
      </c>
      <c r="B146" s="132">
        <f>IF(B$102=0,0,IF('CS Location'!H44 = "Yes", 1,0)/B$102)</f>
        <v>0</v>
      </c>
      <c r="C146" s="132">
        <f>IF(C$102=0,0,IF('CS Location'!I44 = "Yes", 1,0)/C$102)</f>
        <v>0</v>
      </c>
      <c r="D146" s="132">
        <f>IF(D$102=0,0,IF('CS Location'!J44 = "Yes", 1,0)/D$102)</f>
        <v>0</v>
      </c>
      <c r="E146" s="132">
        <f>IF(E$102=0,0,IF('CS Location'!K44 = "Yes", 1,0)/E$102)</f>
        <v>0</v>
      </c>
      <c r="F146" s="132">
        <f>IF(F$102=0,0,IF('CS Location'!L44 = "Yes", 1,0)/F$102)</f>
        <v>0</v>
      </c>
      <c r="G146" s="132">
        <f>IF(G$102=0,0,IF('CS Location'!M44 = "Yes", 1,0)/G$102)</f>
        <v>0</v>
      </c>
      <c r="H146" s="132">
        <f>IF(H$102=0,0,IF('CS Location'!N44 = "Yes", 1,0)/H$102)</f>
        <v>0</v>
      </c>
      <c r="I146" s="132">
        <f>IF(I$102=0,0,IF('CS Location'!O44 = "Yes", 1,0)/I$102)</f>
        <v>0</v>
      </c>
      <c r="J146" s="132">
        <f>IF(J$102=0,0,IF('CS Location'!P44 = "Yes", 1,0)/J$102)</f>
        <v>0</v>
      </c>
      <c r="K146" s="132">
        <f>IF(K$102=0,0,IF('CS Location'!Q44 = "Yes", 1,0)/K$102)</f>
        <v>0</v>
      </c>
      <c r="L146" s="132">
        <f>IF(L$102=0,0,IF('CS Location'!R44 = "Yes", 1,0)/L$102)</f>
        <v>0</v>
      </c>
      <c r="M146" s="132">
        <f>IF(M$102=0,0,IF('CS Location'!S44 = "Yes", 1,0)/M$102)</f>
        <v>0</v>
      </c>
      <c r="N146" s="132">
        <f>IF(N$102=0,0,IF('CS Location'!T44 = "Yes", 1,0)/N$102)</f>
        <v>0</v>
      </c>
      <c r="O146" s="132">
        <f>IF(O$102=0,0,IF('CS Location'!U44 = "Yes", 1,0)/O$102)</f>
        <v>0</v>
      </c>
      <c r="P146" s="132">
        <f>IF(P$102=0,0,IF('CS Location'!V44 = "Yes", 1,0)/P$102)</f>
        <v>0</v>
      </c>
      <c r="Q146" s="132">
        <f>IF(Q$102=0,0,IF('CS Location'!W44 = "Yes", 1,0)/Q$102)</f>
        <v>0</v>
      </c>
      <c r="R146" s="132">
        <f>IF(R$102=0,0,IF('CS Location'!X44 = "Yes", 1,0)/R$102)</f>
        <v>0</v>
      </c>
      <c r="S146" s="132">
        <f>IF(S$102=0,0,IF('CS Location'!Y44 = "Yes", 1,0)/S$102)</f>
        <v>0</v>
      </c>
      <c r="T146" s="132">
        <f>IF(T$102=0,0,IF('CS Location'!Z44 = "Yes", 1,0)/T$102)</f>
        <v>0</v>
      </c>
      <c r="U146" s="132">
        <f>IF(U$102=0,0,IF('CS Location'!AA44 = "Yes", 1,0)/U$102)</f>
        <v>0</v>
      </c>
      <c r="V146" s="132">
        <f>IF(V$102=0,0,IF('CS Location'!AB44 = "Yes", 1,0)/V$102)</f>
        <v>0</v>
      </c>
      <c r="W146" s="132">
        <f>IF(W$102=0,0,IF('CS Location'!AC44 = "Yes", 1,0)/W$102)</f>
        <v>0</v>
      </c>
      <c r="X146" s="132">
        <f>IF(X$102=0,0,IF('CS Location'!AD44 = "Yes", 1,0)/X$102)</f>
        <v>0</v>
      </c>
      <c r="Y146" s="132">
        <f>IF(Y$102=0,0,IF('CS Location'!AE44 = "Yes", 1,0)/Y$102)</f>
        <v>0</v>
      </c>
      <c r="Z146" s="132">
        <f>IF(Z$102=0,0,IF('CS Location'!AF44 = "Yes", 1,0)/Z$102)</f>
        <v>0</v>
      </c>
      <c r="AA146" s="132">
        <f>IF(AA$102=0,0,IF('CS Location'!AG44 = "Yes", 1,0)/AA$102)</f>
        <v>0</v>
      </c>
      <c r="AB146" s="132">
        <f>IF(AB$102=0,0,IF('CS Location'!AH44 = "Yes", 1,0)/AB$102)</f>
        <v>0</v>
      </c>
      <c r="AC146" s="132">
        <f>IF(AC$102=0,0,IF('CS Location'!AI44 = "Yes", 1,0)/AC$102)</f>
        <v>0</v>
      </c>
      <c r="AD146" s="132">
        <f>IF(AD$102=0,0,IF('CS Location'!AJ44 = "Yes", 1,0)/AD$102)</f>
        <v>0</v>
      </c>
      <c r="AE146" s="132">
        <f>IF(AE$102=0,0,IF('CS Location'!AK44 = "Yes", 1,0)/AE$102)</f>
        <v>0</v>
      </c>
      <c r="AF146" s="132">
        <f>IF(AF$102=0,0,IF('CS Location'!AL44 = "Yes", 1,0)/AF$102)</f>
        <v>0</v>
      </c>
      <c r="AG146" s="132">
        <f>IF(AG$102=0,0,IF('CS Location'!AM44 = "Yes", 1,0)/AG$102)</f>
        <v>0</v>
      </c>
      <c r="AH146" s="132">
        <f>IF(AH$102=0,0,IF('CS Location'!AN44 = "Yes", 1,0)/AH$102)</f>
        <v>0</v>
      </c>
      <c r="AI146" s="132">
        <f>IF(AI$102=0,0,IF('CS Location'!AO44 = "Yes", 1,0)/AI$102)</f>
        <v>0</v>
      </c>
      <c r="AJ146" s="132">
        <f>IF(AJ$102=0,0,IF('CS Location'!AP44 = "Yes", 1,0)/AJ$102)</f>
        <v>0</v>
      </c>
      <c r="AK146" s="132">
        <f>IF(AK$102=0,0,IF('CS Location'!AQ44 = "Yes", 1,0)/AK$102)</f>
        <v>0</v>
      </c>
      <c r="AL146" s="125">
        <f t="shared" si="6"/>
        <v>0</v>
      </c>
    </row>
    <row r="147" spans="1:48" x14ac:dyDescent="0.25">
      <c r="A147" s="59" t="str">
        <f>IF('CS Location'!C45="", "",'CS Location'!C45)</f>
        <v/>
      </c>
      <c r="B147" s="132">
        <f>IF(B$102=0,0,IF('CS Location'!H45 = "Yes", 1,0)/B$102)</f>
        <v>0</v>
      </c>
      <c r="C147" s="132">
        <f>IF(C$102=0,0,IF('CS Location'!I45 = "Yes", 1,0)/C$102)</f>
        <v>0</v>
      </c>
      <c r="D147" s="132">
        <f>IF(D$102=0,0,IF('CS Location'!J45 = "Yes", 1,0)/D$102)</f>
        <v>0</v>
      </c>
      <c r="E147" s="132">
        <f>IF(E$102=0,0,IF('CS Location'!K45 = "Yes", 1,0)/E$102)</f>
        <v>0</v>
      </c>
      <c r="F147" s="132">
        <f>IF(F$102=0,0,IF('CS Location'!L45 = "Yes", 1,0)/F$102)</f>
        <v>0</v>
      </c>
      <c r="G147" s="132">
        <f>IF(G$102=0,0,IF('CS Location'!M45 = "Yes", 1,0)/G$102)</f>
        <v>0</v>
      </c>
      <c r="H147" s="132">
        <f>IF(H$102=0,0,IF('CS Location'!N45 = "Yes", 1,0)/H$102)</f>
        <v>0</v>
      </c>
      <c r="I147" s="132">
        <f>IF(I$102=0,0,IF('CS Location'!O45 = "Yes", 1,0)/I$102)</f>
        <v>0</v>
      </c>
      <c r="J147" s="132">
        <f>IF(J$102=0,0,IF('CS Location'!P45 = "Yes", 1,0)/J$102)</f>
        <v>0</v>
      </c>
      <c r="K147" s="132">
        <f>IF(K$102=0,0,IF('CS Location'!Q45 = "Yes", 1,0)/K$102)</f>
        <v>0</v>
      </c>
      <c r="L147" s="132">
        <f>IF(L$102=0,0,IF('CS Location'!R45 = "Yes", 1,0)/L$102)</f>
        <v>0</v>
      </c>
      <c r="M147" s="132">
        <f>IF(M$102=0,0,IF('CS Location'!S45 = "Yes", 1,0)/M$102)</f>
        <v>0</v>
      </c>
      <c r="N147" s="132">
        <f>IF(N$102=0,0,IF('CS Location'!T45 = "Yes", 1,0)/N$102)</f>
        <v>0</v>
      </c>
      <c r="O147" s="132">
        <f>IF(O$102=0,0,IF('CS Location'!U45 = "Yes", 1,0)/O$102)</f>
        <v>0</v>
      </c>
      <c r="P147" s="132">
        <f>IF(P$102=0,0,IF('CS Location'!V45 = "Yes", 1,0)/P$102)</f>
        <v>0</v>
      </c>
      <c r="Q147" s="132">
        <f>IF(Q$102=0,0,IF('CS Location'!W45 = "Yes", 1,0)/Q$102)</f>
        <v>0</v>
      </c>
      <c r="R147" s="132">
        <f>IF(R$102=0,0,IF('CS Location'!X45 = "Yes", 1,0)/R$102)</f>
        <v>0</v>
      </c>
      <c r="S147" s="132">
        <f>IF(S$102=0,0,IF('CS Location'!Y45 = "Yes", 1,0)/S$102)</f>
        <v>0</v>
      </c>
      <c r="T147" s="132">
        <f>IF(T$102=0,0,IF('CS Location'!Z45 = "Yes", 1,0)/T$102)</f>
        <v>0</v>
      </c>
      <c r="U147" s="132">
        <f>IF(U$102=0,0,IF('CS Location'!AA45 = "Yes", 1,0)/U$102)</f>
        <v>0</v>
      </c>
      <c r="V147" s="132">
        <f>IF(V$102=0,0,IF('CS Location'!AB45 = "Yes", 1,0)/V$102)</f>
        <v>0</v>
      </c>
      <c r="W147" s="132">
        <f>IF(W$102=0,0,IF('CS Location'!AC45 = "Yes", 1,0)/W$102)</f>
        <v>0</v>
      </c>
      <c r="X147" s="132">
        <f>IF(X$102=0,0,IF('CS Location'!AD45 = "Yes", 1,0)/X$102)</f>
        <v>0</v>
      </c>
      <c r="Y147" s="132">
        <f>IF(Y$102=0,0,IF('CS Location'!AE45 = "Yes", 1,0)/Y$102)</f>
        <v>0</v>
      </c>
      <c r="Z147" s="132">
        <f>IF(Z$102=0,0,IF('CS Location'!AF45 = "Yes", 1,0)/Z$102)</f>
        <v>0</v>
      </c>
      <c r="AA147" s="132">
        <f>IF(AA$102=0,0,IF('CS Location'!AG45 = "Yes", 1,0)/AA$102)</f>
        <v>0</v>
      </c>
      <c r="AB147" s="132">
        <f>IF(AB$102=0,0,IF('CS Location'!AH45 = "Yes", 1,0)/AB$102)</f>
        <v>0</v>
      </c>
      <c r="AC147" s="132">
        <f>IF(AC$102=0,0,IF('CS Location'!AI45 = "Yes", 1,0)/AC$102)</f>
        <v>0</v>
      </c>
      <c r="AD147" s="132">
        <f>IF(AD$102=0,0,IF('CS Location'!AJ45 = "Yes", 1,0)/AD$102)</f>
        <v>0</v>
      </c>
      <c r="AE147" s="132">
        <f>IF(AE$102=0,0,IF('CS Location'!AK45 = "Yes", 1,0)/AE$102)</f>
        <v>0</v>
      </c>
      <c r="AF147" s="132">
        <f>IF(AF$102=0,0,IF('CS Location'!AL45 = "Yes", 1,0)/AF$102)</f>
        <v>0</v>
      </c>
      <c r="AG147" s="132">
        <f>IF(AG$102=0,0,IF('CS Location'!AM45 = "Yes", 1,0)/AG$102)</f>
        <v>0</v>
      </c>
      <c r="AH147" s="132">
        <f>IF(AH$102=0,0,IF('CS Location'!AN45 = "Yes", 1,0)/AH$102)</f>
        <v>0</v>
      </c>
      <c r="AI147" s="132">
        <f>IF(AI$102=0,0,IF('CS Location'!AO45 = "Yes", 1,0)/AI$102)</f>
        <v>0</v>
      </c>
      <c r="AJ147" s="132">
        <f>IF(AJ$102=0,0,IF('CS Location'!AP45 = "Yes", 1,0)/AJ$102)</f>
        <v>0</v>
      </c>
      <c r="AK147" s="132">
        <f>IF(AK$102=0,0,IF('CS Location'!AQ45 = "Yes", 1,0)/AK$102)</f>
        <v>0</v>
      </c>
      <c r="AL147" s="125">
        <f t="shared" si="6"/>
        <v>0</v>
      </c>
    </row>
    <row r="148" spans="1:48" x14ac:dyDescent="0.25">
      <c r="A148" s="59" t="str">
        <f>IF('CS Location'!C46="", "",'CS Location'!C46)</f>
        <v/>
      </c>
      <c r="B148" s="132">
        <f>IF(B$102=0,0,IF('CS Location'!H46 = "Yes", 1,0)/B$102)</f>
        <v>0</v>
      </c>
      <c r="C148" s="132">
        <f>IF(C$102=0,0,IF('CS Location'!I46 = "Yes", 1,0)/C$102)</f>
        <v>0</v>
      </c>
      <c r="D148" s="132">
        <f>IF(D$102=0,0,IF('CS Location'!J46 = "Yes", 1,0)/D$102)</f>
        <v>0</v>
      </c>
      <c r="E148" s="132">
        <f>IF(E$102=0,0,IF('CS Location'!K46 = "Yes", 1,0)/E$102)</f>
        <v>0</v>
      </c>
      <c r="F148" s="132">
        <f>IF(F$102=0,0,IF('CS Location'!L46 = "Yes", 1,0)/F$102)</f>
        <v>0</v>
      </c>
      <c r="G148" s="132">
        <f>IF(G$102=0,0,IF('CS Location'!M46 = "Yes", 1,0)/G$102)</f>
        <v>0</v>
      </c>
      <c r="H148" s="132">
        <f>IF(H$102=0,0,IF('CS Location'!N46 = "Yes", 1,0)/H$102)</f>
        <v>0</v>
      </c>
      <c r="I148" s="132">
        <f>IF(I$102=0,0,IF('CS Location'!O46 = "Yes", 1,0)/I$102)</f>
        <v>0</v>
      </c>
      <c r="J148" s="132">
        <f>IF(J$102=0,0,IF('CS Location'!P46 = "Yes", 1,0)/J$102)</f>
        <v>0</v>
      </c>
      <c r="K148" s="132">
        <f>IF(K$102=0,0,IF('CS Location'!Q46 = "Yes", 1,0)/K$102)</f>
        <v>0</v>
      </c>
      <c r="L148" s="132">
        <f>IF(L$102=0,0,IF('CS Location'!R46 = "Yes", 1,0)/L$102)</f>
        <v>0</v>
      </c>
      <c r="M148" s="132">
        <f>IF(M$102=0,0,IF('CS Location'!S46 = "Yes", 1,0)/M$102)</f>
        <v>0</v>
      </c>
      <c r="N148" s="132">
        <f>IF(N$102=0,0,IF('CS Location'!T46 = "Yes", 1,0)/N$102)</f>
        <v>0</v>
      </c>
      <c r="O148" s="132">
        <f>IF(O$102=0,0,IF('CS Location'!U46 = "Yes", 1,0)/O$102)</f>
        <v>0</v>
      </c>
      <c r="P148" s="132">
        <f>IF(P$102=0,0,IF('CS Location'!V46 = "Yes", 1,0)/P$102)</f>
        <v>0</v>
      </c>
      <c r="Q148" s="132">
        <f>IF(Q$102=0,0,IF('CS Location'!W46 = "Yes", 1,0)/Q$102)</f>
        <v>0</v>
      </c>
      <c r="R148" s="132">
        <f>IF(R$102=0,0,IF('CS Location'!X46 = "Yes", 1,0)/R$102)</f>
        <v>0</v>
      </c>
      <c r="S148" s="132">
        <f>IF(S$102=0,0,IF('CS Location'!Y46 = "Yes", 1,0)/S$102)</f>
        <v>0</v>
      </c>
      <c r="T148" s="132">
        <f>IF(T$102=0,0,IF('CS Location'!Z46 = "Yes", 1,0)/T$102)</f>
        <v>0</v>
      </c>
      <c r="U148" s="132">
        <f>IF(U$102=0,0,IF('CS Location'!AA46 = "Yes", 1,0)/U$102)</f>
        <v>0</v>
      </c>
      <c r="V148" s="132">
        <f>IF(V$102=0,0,IF('CS Location'!AB46 = "Yes", 1,0)/V$102)</f>
        <v>0</v>
      </c>
      <c r="W148" s="132">
        <f>IF(W$102=0,0,IF('CS Location'!AC46 = "Yes", 1,0)/W$102)</f>
        <v>0</v>
      </c>
      <c r="X148" s="132">
        <f>IF(X$102=0,0,IF('CS Location'!AD46 = "Yes", 1,0)/X$102)</f>
        <v>0</v>
      </c>
      <c r="Y148" s="132">
        <f>IF(Y$102=0,0,IF('CS Location'!AE46 = "Yes", 1,0)/Y$102)</f>
        <v>0</v>
      </c>
      <c r="Z148" s="132">
        <f>IF(Z$102=0,0,IF('CS Location'!AF46 = "Yes", 1,0)/Z$102)</f>
        <v>0</v>
      </c>
      <c r="AA148" s="132">
        <f>IF(AA$102=0,0,IF('CS Location'!AG46 = "Yes", 1,0)/AA$102)</f>
        <v>0</v>
      </c>
      <c r="AB148" s="132">
        <f>IF(AB$102=0,0,IF('CS Location'!AH46 = "Yes", 1,0)/AB$102)</f>
        <v>0</v>
      </c>
      <c r="AC148" s="132">
        <f>IF(AC$102=0,0,IF('CS Location'!AI46 = "Yes", 1,0)/AC$102)</f>
        <v>0</v>
      </c>
      <c r="AD148" s="132">
        <f>IF(AD$102=0,0,IF('CS Location'!AJ46 = "Yes", 1,0)/AD$102)</f>
        <v>0</v>
      </c>
      <c r="AE148" s="132">
        <f>IF(AE$102=0,0,IF('CS Location'!AK46 = "Yes", 1,0)/AE$102)</f>
        <v>0</v>
      </c>
      <c r="AF148" s="132">
        <f>IF(AF$102=0,0,IF('CS Location'!AL46 = "Yes", 1,0)/AF$102)</f>
        <v>0</v>
      </c>
      <c r="AG148" s="132">
        <f>IF(AG$102=0,0,IF('CS Location'!AM46 = "Yes", 1,0)/AG$102)</f>
        <v>0</v>
      </c>
      <c r="AH148" s="132">
        <f>IF(AH$102=0,0,IF('CS Location'!AN46 = "Yes", 1,0)/AH$102)</f>
        <v>0</v>
      </c>
      <c r="AI148" s="132">
        <f>IF(AI$102=0,0,IF('CS Location'!AO46 = "Yes", 1,0)/AI$102)</f>
        <v>0</v>
      </c>
      <c r="AJ148" s="132">
        <f>IF(AJ$102=0,0,IF('CS Location'!AP46 = "Yes", 1,0)/AJ$102)</f>
        <v>0</v>
      </c>
      <c r="AK148" s="132">
        <f>IF(AK$102=0,0,IF('CS Location'!AQ46 = "Yes", 1,0)/AK$102)</f>
        <v>0</v>
      </c>
      <c r="AL148" s="125">
        <f t="shared" si="6"/>
        <v>0</v>
      </c>
    </row>
    <row r="149" spans="1:48" x14ac:dyDescent="0.25">
      <c r="A149" s="59" t="str">
        <f>IF('CS Location'!C47="", "",'CS Location'!C47)</f>
        <v/>
      </c>
      <c r="B149" s="132">
        <f>IF(B$102=0,0,IF('CS Location'!H47 = "Yes", 1,0)/B$102)</f>
        <v>0</v>
      </c>
      <c r="C149" s="132">
        <f>IF(C$102=0,0,IF('CS Location'!I47 = "Yes", 1,0)/C$102)</f>
        <v>0</v>
      </c>
      <c r="D149" s="132">
        <f>IF(D$102=0,0,IF('CS Location'!J47 = "Yes", 1,0)/D$102)</f>
        <v>0</v>
      </c>
      <c r="E149" s="132">
        <f>IF(E$102=0,0,IF('CS Location'!K47 = "Yes", 1,0)/E$102)</f>
        <v>0</v>
      </c>
      <c r="F149" s="132">
        <f>IF(F$102=0,0,IF('CS Location'!L47 = "Yes", 1,0)/F$102)</f>
        <v>0</v>
      </c>
      <c r="G149" s="132">
        <f>IF(G$102=0,0,IF('CS Location'!M47 = "Yes", 1,0)/G$102)</f>
        <v>0</v>
      </c>
      <c r="H149" s="132">
        <f>IF(H$102=0,0,IF('CS Location'!N47 = "Yes", 1,0)/H$102)</f>
        <v>0</v>
      </c>
      <c r="I149" s="132">
        <f>IF(I$102=0,0,IF('CS Location'!O47 = "Yes", 1,0)/I$102)</f>
        <v>0</v>
      </c>
      <c r="J149" s="132">
        <f>IF(J$102=0,0,IF('CS Location'!P47 = "Yes", 1,0)/J$102)</f>
        <v>0</v>
      </c>
      <c r="K149" s="132">
        <f>IF(K$102=0,0,IF('CS Location'!Q47 = "Yes", 1,0)/K$102)</f>
        <v>0</v>
      </c>
      <c r="L149" s="132">
        <f>IF(L$102=0,0,IF('CS Location'!R47 = "Yes", 1,0)/L$102)</f>
        <v>0</v>
      </c>
      <c r="M149" s="132">
        <f>IF(M$102=0,0,IF('CS Location'!S47 = "Yes", 1,0)/M$102)</f>
        <v>0</v>
      </c>
      <c r="N149" s="132">
        <f>IF(N$102=0,0,IF('CS Location'!T47 = "Yes", 1,0)/N$102)</f>
        <v>0</v>
      </c>
      <c r="O149" s="132">
        <f>IF(O$102=0,0,IF('CS Location'!U47 = "Yes", 1,0)/O$102)</f>
        <v>0</v>
      </c>
      <c r="P149" s="132">
        <f>IF(P$102=0,0,IF('CS Location'!V47 = "Yes", 1,0)/P$102)</f>
        <v>0</v>
      </c>
      <c r="Q149" s="132">
        <f>IF(Q$102=0,0,IF('CS Location'!W47 = "Yes", 1,0)/Q$102)</f>
        <v>0</v>
      </c>
      <c r="R149" s="132">
        <f>IF(R$102=0,0,IF('CS Location'!X47 = "Yes", 1,0)/R$102)</f>
        <v>0</v>
      </c>
      <c r="S149" s="132">
        <f>IF(S$102=0,0,IF('CS Location'!Y47 = "Yes", 1,0)/S$102)</f>
        <v>0</v>
      </c>
      <c r="T149" s="132">
        <f>IF(T$102=0,0,IF('CS Location'!Z47 = "Yes", 1,0)/T$102)</f>
        <v>0</v>
      </c>
      <c r="U149" s="132">
        <f>IF(U$102=0,0,IF('CS Location'!AA47 = "Yes", 1,0)/U$102)</f>
        <v>0</v>
      </c>
      <c r="V149" s="132">
        <f>IF(V$102=0,0,IF('CS Location'!AB47 = "Yes", 1,0)/V$102)</f>
        <v>0</v>
      </c>
      <c r="W149" s="132">
        <f>IF(W$102=0,0,IF('CS Location'!AC47 = "Yes", 1,0)/W$102)</f>
        <v>0</v>
      </c>
      <c r="X149" s="132">
        <f>IF(X$102=0,0,IF('CS Location'!AD47 = "Yes", 1,0)/X$102)</f>
        <v>0</v>
      </c>
      <c r="Y149" s="132">
        <f>IF(Y$102=0,0,IF('CS Location'!AE47 = "Yes", 1,0)/Y$102)</f>
        <v>0</v>
      </c>
      <c r="Z149" s="132">
        <f>IF(Z$102=0,0,IF('CS Location'!AF47 = "Yes", 1,0)/Z$102)</f>
        <v>0</v>
      </c>
      <c r="AA149" s="132">
        <f>IF(AA$102=0,0,IF('CS Location'!AG47 = "Yes", 1,0)/AA$102)</f>
        <v>0</v>
      </c>
      <c r="AB149" s="132">
        <f>IF(AB$102=0,0,IF('CS Location'!AH47 = "Yes", 1,0)/AB$102)</f>
        <v>0</v>
      </c>
      <c r="AC149" s="132">
        <f>IF(AC$102=0,0,IF('CS Location'!AI47 = "Yes", 1,0)/AC$102)</f>
        <v>0</v>
      </c>
      <c r="AD149" s="132">
        <f>IF(AD$102=0,0,IF('CS Location'!AJ47 = "Yes", 1,0)/AD$102)</f>
        <v>0</v>
      </c>
      <c r="AE149" s="132">
        <f>IF(AE$102=0,0,IF('CS Location'!AK47 = "Yes", 1,0)/AE$102)</f>
        <v>0</v>
      </c>
      <c r="AF149" s="132">
        <f>IF(AF$102=0,0,IF('CS Location'!AL47 = "Yes", 1,0)/AF$102)</f>
        <v>0</v>
      </c>
      <c r="AG149" s="132">
        <f>IF(AG$102=0,0,IF('CS Location'!AM47 = "Yes", 1,0)/AG$102)</f>
        <v>0</v>
      </c>
      <c r="AH149" s="132">
        <f>IF(AH$102=0,0,IF('CS Location'!AN47 = "Yes", 1,0)/AH$102)</f>
        <v>0</v>
      </c>
      <c r="AI149" s="132">
        <f>IF(AI$102=0,0,IF('CS Location'!AO47 = "Yes", 1,0)/AI$102)</f>
        <v>0</v>
      </c>
      <c r="AJ149" s="132">
        <f>IF(AJ$102=0,0,IF('CS Location'!AP47 = "Yes", 1,0)/AJ$102)</f>
        <v>0</v>
      </c>
      <c r="AK149" s="132">
        <f>IF(AK$102=0,0,IF('CS Location'!AQ47 = "Yes", 1,0)/AK$102)</f>
        <v>0</v>
      </c>
      <c r="AL149" s="125">
        <f t="shared" si="6"/>
        <v>0</v>
      </c>
    </row>
    <row r="150" spans="1:48" x14ac:dyDescent="0.25">
      <c r="A150" s="59" t="str">
        <f>IF('CS Location'!C48="", "",'CS Location'!C48)</f>
        <v/>
      </c>
      <c r="B150" s="132">
        <f>IF(B$102=0,0,IF('CS Location'!H48 = "Yes", 1,0)/B$102)</f>
        <v>0</v>
      </c>
      <c r="C150" s="132">
        <f>IF(C$102=0,0,IF('CS Location'!I48 = "Yes", 1,0)/C$102)</f>
        <v>0</v>
      </c>
      <c r="D150" s="132">
        <f>IF(D$102=0,0,IF('CS Location'!J48 = "Yes", 1,0)/D$102)</f>
        <v>0</v>
      </c>
      <c r="E150" s="132">
        <f>IF(E$102=0,0,IF('CS Location'!K48 = "Yes", 1,0)/E$102)</f>
        <v>0</v>
      </c>
      <c r="F150" s="132">
        <f>IF(F$102=0,0,IF('CS Location'!L48 = "Yes", 1,0)/F$102)</f>
        <v>0</v>
      </c>
      <c r="G150" s="132">
        <f>IF(G$102=0,0,IF('CS Location'!M48 = "Yes", 1,0)/G$102)</f>
        <v>0</v>
      </c>
      <c r="H150" s="132">
        <f>IF(H$102=0,0,IF('CS Location'!N48 = "Yes", 1,0)/H$102)</f>
        <v>0</v>
      </c>
      <c r="I150" s="132">
        <f>IF(I$102=0,0,IF('CS Location'!O48 = "Yes", 1,0)/I$102)</f>
        <v>0</v>
      </c>
      <c r="J150" s="132">
        <f>IF(J$102=0,0,IF('CS Location'!P48 = "Yes", 1,0)/J$102)</f>
        <v>0</v>
      </c>
      <c r="K150" s="132">
        <f>IF(K$102=0,0,IF('CS Location'!Q48 = "Yes", 1,0)/K$102)</f>
        <v>0</v>
      </c>
      <c r="L150" s="132">
        <f>IF(L$102=0,0,IF('CS Location'!R48 = "Yes", 1,0)/L$102)</f>
        <v>0</v>
      </c>
      <c r="M150" s="132">
        <f>IF(M$102=0,0,IF('CS Location'!S48 = "Yes", 1,0)/M$102)</f>
        <v>0</v>
      </c>
      <c r="N150" s="132">
        <f>IF(N$102=0,0,IF('CS Location'!T48 = "Yes", 1,0)/N$102)</f>
        <v>0</v>
      </c>
      <c r="O150" s="132">
        <f>IF(O$102=0,0,IF('CS Location'!U48 = "Yes", 1,0)/O$102)</f>
        <v>0</v>
      </c>
      <c r="P150" s="132">
        <f>IF(P$102=0,0,IF('CS Location'!V48 = "Yes", 1,0)/P$102)</f>
        <v>0</v>
      </c>
      <c r="Q150" s="132">
        <f>IF(Q$102=0,0,IF('CS Location'!W48 = "Yes", 1,0)/Q$102)</f>
        <v>0</v>
      </c>
      <c r="R150" s="132">
        <f>IF(R$102=0,0,IF('CS Location'!X48 = "Yes", 1,0)/R$102)</f>
        <v>0</v>
      </c>
      <c r="S150" s="132">
        <f>IF(S$102=0,0,IF('CS Location'!Y48 = "Yes", 1,0)/S$102)</f>
        <v>0</v>
      </c>
      <c r="T150" s="132">
        <f>IF(T$102=0,0,IF('CS Location'!Z48 = "Yes", 1,0)/T$102)</f>
        <v>0</v>
      </c>
      <c r="U150" s="132">
        <f>IF(U$102=0,0,IF('CS Location'!AA48 = "Yes", 1,0)/U$102)</f>
        <v>0</v>
      </c>
      <c r="V150" s="132">
        <f>IF(V$102=0,0,IF('CS Location'!AB48 = "Yes", 1,0)/V$102)</f>
        <v>0</v>
      </c>
      <c r="W150" s="132">
        <f>IF(W$102=0,0,IF('CS Location'!AC48 = "Yes", 1,0)/W$102)</f>
        <v>0</v>
      </c>
      <c r="X150" s="132">
        <f>IF(X$102=0,0,IF('CS Location'!AD48 = "Yes", 1,0)/X$102)</f>
        <v>0</v>
      </c>
      <c r="Y150" s="132">
        <f>IF(Y$102=0,0,IF('CS Location'!AE48 = "Yes", 1,0)/Y$102)</f>
        <v>0</v>
      </c>
      <c r="Z150" s="132">
        <f>IF(Z$102=0,0,IF('CS Location'!AF48 = "Yes", 1,0)/Z$102)</f>
        <v>0</v>
      </c>
      <c r="AA150" s="132">
        <f>IF(AA$102=0,0,IF('CS Location'!AG48 = "Yes", 1,0)/AA$102)</f>
        <v>0</v>
      </c>
      <c r="AB150" s="132">
        <f>IF(AB$102=0,0,IF('CS Location'!AH48 = "Yes", 1,0)/AB$102)</f>
        <v>0</v>
      </c>
      <c r="AC150" s="132">
        <f>IF(AC$102=0,0,IF('CS Location'!AI48 = "Yes", 1,0)/AC$102)</f>
        <v>0</v>
      </c>
      <c r="AD150" s="132">
        <f>IF(AD$102=0,0,IF('CS Location'!AJ48 = "Yes", 1,0)/AD$102)</f>
        <v>0</v>
      </c>
      <c r="AE150" s="132">
        <f>IF(AE$102=0,0,IF('CS Location'!AK48 = "Yes", 1,0)/AE$102)</f>
        <v>0</v>
      </c>
      <c r="AF150" s="132">
        <f>IF(AF$102=0,0,IF('CS Location'!AL48 = "Yes", 1,0)/AF$102)</f>
        <v>0</v>
      </c>
      <c r="AG150" s="132">
        <f>IF(AG$102=0,0,IF('CS Location'!AM48 = "Yes", 1,0)/AG$102)</f>
        <v>0</v>
      </c>
      <c r="AH150" s="132">
        <f>IF(AH$102=0,0,IF('CS Location'!AN48 = "Yes", 1,0)/AH$102)</f>
        <v>0</v>
      </c>
      <c r="AI150" s="132">
        <f>IF(AI$102=0,0,IF('CS Location'!AO48 = "Yes", 1,0)/AI$102)</f>
        <v>0</v>
      </c>
      <c r="AJ150" s="132">
        <f>IF(AJ$102=0,0,IF('CS Location'!AP48 = "Yes", 1,0)/AJ$102)</f>
        <v>0</v>
      </c>
      <c r="AK150" s="132">
        <f>IF(AK$102=0,0,IF('CS Location'!AQ48 = "Yes", 1,0)/AK$102)</f>
        <v>0</v>
      </c>
      <c r="AL150" s="125">
        <f t="shared" si="6"/>
        <v>0</v>
      </c>
    </row>
    <row r="151" spans="1:48" x14ac:dyDescent="0.25">
      <c r="A151" s="59" t="str">
        <f>IF('CS Location'!C49="", "",'CS Location'!C49)</f>
        <v/>
      </c>
      <c r="B151" s="132">
        <f>IF(B$102=0,0,IF('CS Location'!H49 = "Yes", 1,0)/B$102)</f>
        <v>0</v>
      </c>
      <c r="C151" s="132">
        <f>IF(C$102=0,0,IF('CS Location'!I49 = "Yes", 1,0)/C$102)</f>
        <v>0</v>
      </c>
      <c r="D151" s="132">
        <f>IF(D$102=0,0,IF('CS Location'!J49 = "Yes", 1,0)/D$102)</f>
        <v>0</v>
      </c>
      <c r="E151" s="132">
        <f>IF(E$102=0,0,IF('CS Location'!K49 = "Yes", 1,0)/E$102)</f>
        <v>0</v>
      </c>
      <c r="F151" s="132">
        <f>IF(F$102=0,0,IF('CS Location'!L49 = "Yes", 1,0)/F$102)</f>
        <v>0</v>
      </c>
      <c r="G151" s="132">
        <f>IF(G$102=0,0,IF('CS Location'!M49 = "Yes", 1,0)/G$102)</f>
        <v>0</v>
      </c>
      <c r="H151" s="132">
        <f>IF(H$102=0,0,IF('CS Location'!N49 = "Yes", 1,0)/H$102)</f>
        <v>0</v>
      </c>
      <c r="I151" s="132">
        <f>IF(I$102=0,0,IF('CS Location'!O49 = "Yes", 1,0)/I$102)</f>
        <v>0</v>
      </c>
      <c r="J151" s="132">
        <f>IF(J$102=0,0,IF('CS Location'!P49 = "Yes", 1,0)/J$102)</f>
        <v>0</v>
      </c>
      <c r="K151" s="132">
        <f>IF(K$102=0,0,IF('CS Location'!Q49 = "Yes", 1,0)/K$102)</f>
        <v>0</v>
      </c>
      <c r="L151" s="132">
        <f>IF(L$102=0,0,IF('CS Location'!R49 = "Yes", 1,0)/L$102)</f>
        <v>0</v>
      </c>
      <c r="M151" s="132">
        <f>IF(M$102=0,0,IF('CS Location'!S49 = "Yes", 1,0)/M$102)</f>
        <v>0</v>
      </c>
      <c r="N151" s="132">
        <f>IF(N$102=0,0,IF('CS Location'!T49 = "Yes", 1,0)/N$102)</f>
        <v>0</v>
      </c>
      <c r="O151" s="132">
        <f>IF(O$102=0,0,IF('CS Location'!U49 = "Yes", 1,0)/O$102)</f>
        <v>0</v>
      </c>
      <c r="P151" s="132">
        <f>IF(P$102=0,0,IF('CS Location'!V49 = "Yes", 1,0)/P$102)</f>
        <v>0</v>
      </c>
      <c r="Q151" s="132">
        <f>IF(Q$102=0,0,IF('CS Location'!W49 = "Yes", 1,0)/Q$102)</f>
        <v>0</v>
      </c>
      <c r="R151" s="132">
        <f>IF(R$102=0,0,IF('CS Location'!X49 = "Yes", 1,0)/R$102)</f>
        <v>0</v>
      </c>
      <c r="S151" s="132">
        <f>IF(S$102=0,0,IF('CS Location'!Y49 = "Yes", 1,0)/S$102)</f>
        <v>0</v>
      </c>
      <c r="T151" s="132">
        <f>IF(T$102=0,0,IF('CS Location'!Z49 = "Yes", 1,0)/T$102)</f>
        <v>0</v>
      </c>
      <c r="U151" s="132">
        <f>IF(U$102=0,0,IF('CS Location'!AA49 = "Yes", 1,0)/U$102)</f>
        <v>0</v>
      </c>
      <c r="V151" s="132">
        <f>IF(V$102=0,0,IF('CS Location'!AB49 = "Yes", 1,0)/V$102)</f>
        <v>0</v>
      </c>
      <c r="W151" s="132">
        <f>IF(W$102=0,0,IF('CS Location'!AC49 = "Yes", 1,0)/W$102)</f>
        <v>0</v>
      </c>
      <c r="X151" s="132">
        <f>IF(X$102=0,0,IF('CS Location'!AD49 = "Yes", 1,0)/X$102)</f>
        <v>0</v>
      </c>
      <c r="Y151" s="132">
        <f>IF(Y$102=0,0,IF('CS Location'!AE49 = "Yes", 1,0)/Y$102)</f>
        <v>0</v>
      </c>
      <c r="Z151" s="132">
        <f>IF(Z$102=0,0,IF('CS Location'!AF49 = "Yes", 1,0)/Z$102)</f>
        <v>0</v>
      </c>
      <c r="AA151" s="132">
        <f>IF(AA$102=0,0,IF('CS Location'!AG49 = "Yes", 1,0)/AA$102)</f>
        <v>0</v>
      </c>
      <c r="AB151" s="132">
        <f>IF(AB$102=0,0,IF('CS Location'!AH49 = "Yes", 1,0)/AB$102)</f>
        <v>0</v>
      </c>
      <c r="AC151" s="132">
        <f>IF(AC$102=0,0,IF('CS Location'!AI49 = "Yes", 1,0)/AC$102)</f>
        <v>0</v>
      </c>
      <c r="AD151" s="132">
        <f>IF(AD$102=0,0,IF('CS Location'!AJ49 = "Yes", 1,0)/AD$102)</f>
        <v>0</v>
      </c>
      <c r="AE151" s="132">
        <f>IF(AE$102=0,0,IF('CS Location'!AK49 = "Yes", 1,0)/AE$102)</f>
        <v>0</v>
      </c>
      <c r="AF151" s="132">
        <f>IF(AF$102=0,0,IF('CS Location'!AL49 = "Yes", 1,0)/AF$102)</f>
        <v>0</v>
      </c>
      <c r="AG151" s="132">
        <f>IF(AG$102=0,0,IF('CS Location'!AM49 = "Yes", 1,0)/AG$102)</f>
        <v>0</v>
      </c>
      <c r="AH151" s="132">
        <f>IF(AH$102=0,0,IF('CS Location'!AN49 = "Yes", 1,0)/AH$102)</f>
        <v>0</v>
      </c>
      <c r="AI151" s="132">
        <f>IF(AI$102=0,0,IF('CS Location'!AO49 = "Yes", 1,0)/AI$102)</f>
        <v>0</v>
      </c>
      <c r="AJ151" s="132">
        <f>IF(AJ$102=0,0,IF('CS Location'!AP49 = "Yes", 1,0)/AJ$102)</f>
        <v>0</v>
      </c>
      <c r="AK151" s="132">
        <f>IF(AK$102=0,0,IF('CS Location'!AQ49 = "Yes", 1,0)/AK$102)</f>
        <v>0</v>
      </c>
      <c r="AL151" s="125">
        <f t="shared" si="6"/>
        <v>0</v>
      </c>
    </row>
    <row r="152" spans="1:48" x14ac:dyDescent="0.25">
      <c r="A152" s="59" t="str">
        <f>IF('CS Location'!C50="", "",'CS Location'!C50)</f>
        <v/>
      </c>
      <c r="B152" s="132">
        <f>IF(B$102=0,0,IF('CS Location'!H50 = "Yes", 1,0)/B$102)</f>
        <v>0</v>
      </c>
      <c r="C152" s="132">
        <f>IF(C$102=0,0,IF('CS Location'!I50 = "Yes", 1,0)/C$102)</f>
        <v>0</v>
      </c>
      <c r="D152" s="132">
        <f>IF(D$102=0,0,IF('CS Location'!J50 = "Yes", 1,0)/D$102)</f>
        <v>0</v>
      </c>
      <c r="E152" s="132">
        <f>IF(E$102=0,0,IF('CS Location'!K50 = "Yes", 1,0)/E$102)</f>
        <v>0</v>
      </c>
      <c r="F152" s="132">
        <f>IF(F$102=0,0,IF('CS Location'!L50 = "Yes", 1,0)/F$102)</f>
        <v>0</v>
      </c>
      <c r="G152" s="132">
        <f>IF(G$102=0,0,IF('CS Location'!M50 = "Yes", 1,0)/G$102)</f>
        <v>0</v>
      </c>
      <c r="H152" s="132">
        <f>IF(H$102=0,0,IF('CS Location'!N50 = "Yes", 1,0)/H$102)</f>
        <v>0</v>
      </c>
      <c r="I152" s="132">
        <f>IF(I$102=0,0,IF('CS Location'!O50 = "Yes", 1,0)/I$102)</f>
        <v>0</v>
      </c>
      <c r="J152" s="132">
        <f>IF(J$102=0,0,IF('CS Location'!P50 = "Yes", 1,0)/J$102)</f>
        <v>0</v>
      </c>
      <c r="K152" s="132">
        <f>IF(K$102=0,0,IF('CS Location'!Q50 = "Yes", 1,0)/K$102)</f>
        <v>0</v>
      </c>
      <c r="L152" s="132">
        <f>IF(L$102=0,0,IF('CS Location'!R50 = "Yes", 1,0)/L$102)</f>
        <v>0</v>
      </c>
      <c r="M152" s="132">
        <f>IF(M$102=0,0,IF('CS Location'!S50 = "Yes", 1,0)/M$102)</f>
        <v>0</v>
      </c>
      <c r="N152" s="132">
        <f>IF(N$102=0,0,IF('CS Location'!T50 = "Yes", 1,0)/N$102)</f>
        <v>0</v>
      </c>
      <c r="O152" s="132">
        <f>IF(O$102=0,0,IF('CS Location'!U50 = "Yes", 1,0)/O$102)</f>
        <v>0</v>
      </c>
      <c r="P152" s="132">
        <f>IF(P$102=0,0,IF('CS Location'!V50 = "Yes", 1,0)/P$102)</f>
        <v>0</v>
      </c>
      <c r="Q152" s="132">
        <f>IF(Q$102=0,0,IF('CS Location'!W50 = "Yes", 1,0)/Q$102)</f>
        <v>0</v>
      </c>
      <c r="R152" s="132">
        <f>IF(R$102=0,0,IF('CS Location'!X50 = "Yes", 1,0)/R$102)</f>
        <v>0</v>
      </c>
      <c r="S152" s="132">
        <f>IF(S$102=0,0,IF('CS Location'!Y50 = "Yes", 1,0)/S$102)</f>
        <v>0</v>
      </c>
      <c r="T152" s="132">
        <f>IF(T$102=0,0,IF('CS Location'!Z50 = "Yes", 1,0)/T$102)</f>
        <v>0</v>
      </c>
      <c r="U152" s="132">
        <f>IF(U$102=0,0,IF('CS Location'!AA50 = "Yes", 1,0)/U$102)</f>
        <v>0</v>
      </c>
      <c r="V152" s="132">
        <f>IF(V$102=0,0,IF('CS Location'!AB50 = "Yes", 1,0)/V$102)</f>
        <v>0</v>
      </c>
      <c r="W152" s="132">
        <f>IF(W$102=0,0,IF('CS Location'!AC50 = "Yes", 1,0)/W$102)</f>
        <v>0</v>
      </c>
      <c r="X152" s="132">
        <f>IF(X$102=0,0,IF('CS Location'!AD50 = "Yes", 1,0)/X$102)</f>
        <v>0</v>
      </c>
      <c r="Y152" s="132">
        <f>IF(Y$102=0,0,IF('CS Location'!AE50 = "Yes", 1,0)/Y$102)</f>
        <v>0</v>
      </c>
      <c r="Z152" s="132">
        <f>IF(Z$102=0,0,IF('CS Location'!AF50 = "Yes", 1,0)/Z$102)</f>
        <v>0</v>
      </c>
      <c r="AA152" s="132">
        <f>IF(AA$102=0,0,IF('CS Location'!AG50 = "Yes", 1,0)/AA$102)</f>
        <v>0</v>
      </c>
      <c r="AB152" s="132">
        <f>IF(AB$102=0,0,IF('CS Location'!AH50 = "Yes", 1,0)/AB$102)</f>
        <v>0</v>
      </c>
      <c r="AC152" s="132">
        <f>IF(AC$102=0,0,IF('CS Location'!AI50 = "Yes", 1,0)/AC$102)</f>
        <v>0</v>
      </c>
      <c r="AD152" s="132">
        <f>IF(AD$102=0,0,IF('CS Location'!AJ50 = "Yes", 1,0)/AD$102)</f>
        <v>0</v>
      </c>
      <c r="AE152" s="132">
        <f>IF(AE$102=0,0,IF('CS Location'!AK50 = "Yes", 1,0)/AE$102)</f>
        <v>0</v>
      </c>
      <c r="AF152" s="132">
        <f>IF(AF$102=0,0,IF('CS Location'!AL50 = "Yes", 1,0)/AF$102)</f>
        <v>0</v>
      </c>
      <c r="AG152" s="132">
        <f>IF(AG$102=0,0,IF('CS Location'!AM50 = "Yes", 1,0)/AG$102)</f>
        <v>0</v>
      </c>
      <c r="AH152" s="132">
        <f>IF(AH$102=0,0,IF('CS Location'!AN50 = "Yes", 1,0)/AH$102)</f>
        <v>0</v>
      </c>
      <c r="AI152" s="132">
        <f>IF(AI$102=0,0,IF('CS Location'!AO50 = "Yes", 1,0)/AI$102)</f>
        <v>0</v>
      </c>
      <c r="AJ152" s="132">
        <f>IF(AJ$102=0,0,IF('CS Location'!AP50 = "Yes", 1,0)/AJ$102)</f>
        <v>0</v>
      </c>
      <c r="AK152" s="132">
        <f>IF(AK$102=0,0,IF('CS Location'!AQ50 = "Yes", 1,0)/AK$102)</f>
        <v>0</v>
      </c>
      <c r="AL152" s="125">
        <f t="shared" si="6"/>
        <v>0</v>
      </c>
    </row>
    <row r="153" spans="1:48" x14ac:dyDescent="0.25">
      <c r="A153" s="59" t="str">
        <f>IF('CS Location'!C51="", "",'CS Location'!C51)</f>
        <v/>
      </c>
      <c r="B153" s="132">
        <f>IF(B$102=0,0,IF('CS Location'!H51 = "Yes", 1,0)/B$102)</f>
        <v>0</v>
      </c>
      <c r="C153" s="132">
        <f>IF(C$102=0,0,IF('CS Location'!I51 = "Yes", 1,0)/C$102)</f>
        <v>0</v>
      </c>
      <c r="D153" s="132">
        <f>IF(D$102=0,0,IF('CS Location'!J51 = "Yes", 1,0)/D$102)</f>
        <v>0</v>
      </c>
      <c r="E153" s="132">
        <f>IF(E$102=0,0,IF('CS Location'!K51 = "Yes", 1,0)/E$102)</f>
        <v>0</v>
      </c>
      <c r="F153" s="132">
        <f>IF(F$102=0,0,IF('CS Location'!L51 = "Yes", 1,0)/F$102)</f>
        <v>0</v>
      </c>
      <c r="G153" s="132">
        <f>IF(G$102=0,0,IF('CS Location'!M51 = "Yes", 1,0)/G$102)</f>
        <v>0</v>
      </c>
      <c r="H153" s="132">
        <f>IF(H$102=0,0,IF('CS Location'!N51 = "Yes", 1,0)/H$102)</f>
        <v>0</v>
      </c>
      <c r="I153" s="132">
        <f>IF(I$102=0,0,IF('CS Location'!O51 = "Yes", 1,0)/I$102)</f>
        <v>0</v>
      </c>
      <c r="J153" s="132">
        <f>IF(J$102=0,0,IF('CS Location'!P51 = "Yes", 1,0)/J$102)</f>
        <v>0</v>
      </c>
      <c r="K153" s="132">
        <f>IF(K$102=0,0,IF('CS Location'!Q51 = "Yes", 1,0)/K$102)</f>
        <v>0</v>
      </c>
      <c r="L153" s="132">
        <f>IF(L$102=0,0,IF('CS Location'!R51 = "Yes", 1,0)/L$102)</f>
        <v>0</v>
      </c>
      <c r="M153" s="132">
        <f>IF(M$102=0,0,IF('CS Location'!S51 = "Yes", 1,0)/M$102)</f>
        <v>0</v>
      </c>
      <c r="N153" s="132">
        <f>IF(N$102=0,0,IF('CS Location'!T51 = "Yes", 1,0)/N$102)</f>
        <v>0</v>
      </c>
      <c r="O153" s="132">
        <f>IF(O$102=0,0,IF('CS Location'!U51 = "Yes", 1,0)/O$102)</f>
        <v>0</v>
      </c>
      <c r="P153" s="132">
        <f>IF(P$102=0,0,IF('CS Location'!V51 = "Yes", 1,0)/P$102)</f>
        <v>0</v>
      </c>
      <c r="Q153" s="132">
        <f>IF(Q$102=0,0,IF('CS Location'!W51 = "Yes", 1,0)/Q$102)</f>
        <v>0</v>
      </c>
      <c r="R153" s="132">
        <f>IF(R$102=0,0,IF('CS Location'!X51 = "Yes", 1,0)/R$102)</f>
        <v>0</v>
      </c>
      <c r="S153" s="132">
        <f>IF(S$102=0,0,IF('CS Location'!Y51 = "Yes", 1,0)/S$102)</f>
        <v>0</v>
      </c>
      <c r="T153" s="132">
        <f>IF(T$102=0,0,IF('CS Location'!Z51 = "Yes", 1,0)/T$102)</f>
        <v>0</v>
      </c>
      <c r="U153" s="132">
        <f>IF(U$102=0,0,IF('CS Location'!AA51 = "Yes", 1,0)/U$102)</f>
        <v>0</v>
      </c>
      <c r="V153" s="132">
        <f>IF(V$102=0,0,IF('CS Location'!AB51 = "Yes", 1,0)/V$102)</f>
        <v>0</v>
      </c>
      <c r="W153" s="132">
        <f>IF(W$102=0,0,IF('CS Location'!AC51 = "Yes", 1,0)/W$102)</f>
        <v>0</v>
      </c>
      <c r="X153" s="132">
        <f>IF(X$102=0,0,IF('CS Location'!AD51 = "Yes", 1,0)/X$102)</f>
        <v>0</v>
      </c>
      <c r="Y153" s="132">
        <f>IF(Y$102=0,0,IF('CS Location'!AE51 = "Yes", 1,0)/Y$102)</f>
        <v>0</v>
      </c>
      <c r="Z153" s="132">
        <f>IF(Z$102=0,0,IF('CS Location'!AF51 = "Yes", 1,0)/Z$102)</f>
        <v>0</v>
      </c>
      <c r="AA153" s="132">
        <f>IF(AA$102=0,0,IF('CS Location'!AG51 = "Yes", 1,0)/AA$102)</f>
        <v>0</v>
      </c>
      <c r="AB153" s="132">
        <f>IF(AB$102=0,0,IF('CS Location'!AH51 = "Yes", 1,0)/AB$102)</f>
        <v>0</v>
      </c>
      <c r="AC153" s="132">
        <f>IF(AC$102=0,0,IF('CS Location'!AI51 = "Yes", 1,0)/AC$102)</f>
        <v>0</v>
      </c>
      <c r="AD153" s="132">
        <f>IF(AD$102=0,0,IF('CS Location'!AJ51 = "Yes", 1,0)/AD$102)</f>
        <v>0</v>
      </c>
      <c r="AE153" s="132">
        <f>IF(AE$102=0,0,IF('CS Location'!AK51 = "Yes", 1,0)/AE$102)</f>
        <v>0</v>
      </c>
      <c r="AF153" s="132">
        <f>IF(AF$102=0,0,IF('CS Location'!AL51 = "Yes", 1,0)/AF$102)</f>
        <v>0</v>
      </c>
      <c r="AG153" s="132">
        <f>IF(AG$102=0,0,IF('CS Location'!AM51 = "Yes", 1,0)/AG$102)</f>
        <v>0</v>
      </c>
      <c r="AH153" s="132">
        <f>IF(AH$102=0,0,IF('CS Location'!AN51 = "Yes", 1,0)/AH$102)</f>
        <v>0</v>
      </c>
      <c r="AI153" s="132">
        <f>IF(AI$102=0,0,IF('CS Location'!AO51 = "Yes", 1,0)/AI$102)</f>
        <v>0</v>
      </c>
      <c r="AJ153" s="132">
        <f>IF(AJ$102=0,0,IF('CS Location'!AP51 = "Yes", 1,0)/AJ$102)</f>
        <v>0</v>
      </c>
      <c r="AK153" s="132">
        <f>IF(AK$102=0,0,IF('CS Location'!AQ51 = "Yes", 1,0)/AK$102)</f>
        <v>0</v>
      </c>
      <c r="AL153" s="125">
        <f t="shared" si="6"/>
        <v>0</v>
      </c>
    </row>
    <row r="154" spans="1:48" ht="15.75" thickBot="1" x14ac:dyDescent="0.3"/>
    <row r="155" spans="1:48" x14ac:dyDescent="0.25">
      <c r="A155" s="131" t="s">
        <v>708</v>
      </c>
      <c r="B155" s="149" t="str" cm="1">
        <f t="array" ref="B155:AV155">TRANSPOSE(A107:A153)</f>
        <v/>
      </c>
      <c r="C155" s="149" t="str">
        <v/>
      </c>
      <c r="D155" s="149" t="str">
        <v/>
      </c>
      <c r="E155" s="149" t="str">
        <v/>
      </c>
      <c r="F155" s="149" t="str">
        <v/>
      </c>
      <c r="G155" s="149" t="str">
        <v/>
      </c>
      <c r="H155" s="149" t="str">
        <v/>
      </c>
      <c r="I155" s="149" t="str">
        <v/>
      </c>
      <c r="J155" s="149" t="str">
        <v/>
      </c>
      <c r="K155" s="149" t="str">
        <v/>
      </c>
      <c r="L155" s="149" t="str">
        <v/>
      </c>
      <c r="M155" s="149" t="str">
        <v/>
      </c>
      <c r="N155" s="149" t="str">
        <v/>
      </c>
      <c r="O155" s="149" t="str">
        <v/>
      </c>
      <c r="P155" s="149" t="str">
        <v/>
      </c>
      <c r="Q155" s="149" t="str">
        <v/>
      </c>
      <c r="R155" s="149" t="str">
        <v/>
      </c>
      <c r="S155" s="149" t="str">
        <v/>
      </c>
      <c r="T155" s="149" t="str">
        <v/>
      </c>
      <c r="U155" s="149" t="str">
        <v/>
      </c>
      <c r="V155" s="149" t="str">
        <v/>
      </c>
      <c r="W155" s="149" t="str">
        <v/>
      </c>
      <c r="X155" s="149" t="str">
        <v/>
      </c>
      <c r="Y155" s="149" t="str">
        <v/>
      </c>
      <c r="Z155" s="149" t="str">
        <v/>
      </c>
      <c r="AA155" s="149" t="str">
        <v/>
      </c>
      <c r="AB155" s="149" t="str">
        <v/>
      </c>
      <c r="AC155" s="149" t="str">
        <v/>
      </c>
      <c r="AD155" s="149" t="str">
        <v/>
      </c>
      <c r="AE155" s="149" t="str">
        <v/>
      </c>
      <c r="AF155" s="149" t="str">
        <v/>
      </c>
      <c r="AG155" s="149" t="str">
        <v/>
      </c>
      <c r="AH155" s="149" t="str">
        <v/>
      </c>
      <c r="AI155" s="149" t="str">
        <v/>
      </c>
      <c r="AJ155" s="149" t="str">
        <v/>
      </c>
      <c r="AK155" s="149" t="str">
        <v/>
      </c>
      <c r="AL155" s="149" t="str">
        <v/>
      </c>
      <c r="AM155" s="149" t="str">
        <v/>
      </c>
      <c r="AN155" s="149" t="str">
        <v/>
      </c>
      <c r="AO155" s="149" t="str">
        <v/>
      </c>
      <c r="AP155" s="149" t="str">
        <v/>
      </c>
      <c r="AQ155" s="149" t="str">
        <v/>
      </c>
      <c r="AR155" s="149" t="str">
        <v/>
      </c>
      <c r="AS155" s="149" t="str">
        <v/>
      </c>
      <c r="AT155" s="149" t="str">
        <v/>
      </c>
      <c r="AU155" s="149" t="str">
        <v/>
      </c>
      <c r="AV155" s="149" t="str">
        <v/>
      </c>
    </row>
    <row r="156" spans="1:48" x14ac:dyDescent="0.25">
      <c r="A156" s="133" t="s">
        <v>98</v>
      </c>
      <c r="B156" s="149">
        <f t="shared" ref="B156:K165" si="7">HLOOKUP($A156,$B$106:$AK$153,MATCH(B$155,$A$106:$A$153,0),FALSE)</f>
        <v>0</v>
      </c>
      <c r="C156" s="149">
        <f t="shared" si="7"/>
        <v>0</v>
      </c>
      <c r="D156" s="149">
        <f t="shared" si="7"/>
        <v>0</v>
      </c>
      <c r="E156" s="149">
        <f t="shared" si="7"/>
        <v>0</v>
      </c>
      <c r="F156" s="149">
        <f t="shared" si="7"/>
        <v>0</v>
      </c>
      <c r="G156" s="149">
        <f t="shared" si="7"/>
        <v>0</v>
      </c>
      <c r="H156" s="149">
        <f t="shared" si="7"/>
        <v>0</v>
      </c>
      <c r="I156" s="149">
        <f t="shared" si="7"/>
        <v>0</v>
      </c>
      <c r="J156" s="149">
        <f t="shared" si="7"/>
        <v>0</v>
      </c>
      <c r="K156" s="149">
        <f t="shared" si="7"/>
        <v>0</v>
      </c>
      <c r="L156" s="149">
        <f t="shared" ref="L156:U165" si="8">HLOOKUP($A156,$B$106:$AK$153,MATCH(L$155,$A$106:$A$153,0),FALSE)</f>
        <v>0</v>
      </c>
      <c r="M156" s="149">
        <f t="shared" si="8"/>
        <v>0</v>
      </c>
      <c r="N156" s="149">
        <f t="shared" si="8"/>
        <v>0</v>
      </c>
      <c r="O156" s="149">
        <f t="shared" si="8"/>
        <v>0</v>
      </c>
      <c r="P156" s="149">
        <f t="shared" si="8"/>
        <v>0</v>
      </c>
      <c r="Q156" s="149">
        <f t="shared" si="8"/>
        <v>0</v>
      </c>
      <c r="R156" s="149">
        <f t="shared" si="8"/>
        <v>0</v>
      </c>
      <c r="S156" s="149">
        <f t="shared" si="8"/>
        <v>0</v>
      </c>
      <c r="T156" s="149">
        <f t="shared" si="8"/>
        <v>0</v>
      </c>
      <c r="U156" s="149">
        <f t="shared" si="8"/>
        <v>0</v>
      </c>
      <c r="V156" s="149">
        <f t="shared" ref="V156:AH165" si="9">HLOOKUP($A156,$B$106:$AK$153,MATCH(V$155,$A$106:$A$153,0),FALSE)</f>
        <v>0</v>
      </c>
      <c r="W156" s="149">
        <f t="shared" si="9"/>
        <v>0</v>
      </c>
      <c r="X156" s="149">
        <f t="shared" si="9"/>
        <v>0</v>
      </c>
      <c r="Y156" s="149">
        <f t="shared" si="9"/>
        <v>0</v>
      </c>
      <c r="Z156" s="149">
        <f t="shared" si="9"/>
        <v>0</v>
      </c>
      <c r="AA156" s="149">
        <f t="shared" si="9"/>
        <v>0</v>
      </c>
      <c r="AB156" s="149">
        <f t="shared" si="9"/>
        <v>0</v>
      </c>
      <c r="AC156" s="149">
        <f t="shared" si="9"/>
        <v>0</v>
      </c>
      <c r="AD156" s="149">
        <f t="shared" si="9"/>
        <v>0</v>
      </c>
      <c r="AE156" s="149">
        <f t="shared" si="9"/>
        <v>0</v>
      </c>
      <c r="AF156" s="149">
        <f t="shared" si="9"/>
        <v>0</v>
      </c>
      <c r="AG156" s="149">
        <f t="shared" si="9"/>
        <v>0</v>
      </c>
      <c r="AH156" s="149">
        <f t="shared" si="9"/>
        <v>0</v>
      </c>
      <c r="AI156" s="149">
        <f t="shared" ref="AI156:AV171" si="10">HLOOKUP($A156,$B$106:$AK$153,MATCH(AI$155,$A$106:$A$153,0),FALSE)</f>
        <v>0</v>
      </c>
      <c r="AJ156" s="149">
        <f t="shared" si="10"/>
        <v>0</v>
      </c>
      <c r="AK156" s="149">
        <f t="shared" si="10"/>
        <v>0</v>
      </c>
      <c r="AL156" s="149">
        <f t="shared" si="10"/>
        <v>0</v>
      </c>
      <c r="AM156" s="149">
        <f t="shared" si="10"/>
        <v>0</v>
      </c>
      <c r="AN156" s="149">
        <f t="shared" si="10"/>
        <v>0</v>
      </c>
      <c r="AO156" s="149">
        <f t="shared" si="10"/>
        <v>0</v>
      </c>
      <c r="AP156" s="149">
        <f t="shared" si="10"/>
        <v>0</v>
      </c>
      <c r="AQ156" s="149">
        <f t="shared" si="10"/>
        <v>0</v>
      </c>
      <c r="AR156" s="149">
        <f t="shared" si="10"/>
        <v>0</v>
      </c>
      <c r="AS156" s="149">
        <f t="shared" si="10"/>
        <v>0</v>
      </c>
      <c r="AT156" s="149">
        <f t="shared" si="10"/>
        <v>0</v>
      </c>
      <c r="AU156" s="149">
        <f t="shared" si="10"/>
        <v>0</v>
      </c>
      <c r="AV156" s="149">
        <f t="shared" si="10"/>
        <v>0</v>
      </c>
    </row>
    <row r="157" spans="1:48" x14ac:dyDescent="0.25">
      <c r="A157" s="133" t="s">
        <v>100</v>
      </c>
      <c r="B157" s="149">
        <f t="shared" si="7"/>
        <v>0</v>
      </c>
      <c r="C157" s="149">
        <f t="shared" si="7"/>
        <v>0</v>
      </c>
      <c r="D157" s="149">
        <f t="shared" si="7"/>
        <v>0</v>
      </c>
      <c r="E157" s="149">
        <f t="shared" si="7"/>
        <v>0</v>
      </c>
      <c r="F157" s="149">
        <f t="shared" si="7"/>
        <v>0</v>
      </c>
      <c r="G157" s="149">
        <f t="shared" si="7"/>
        <v>0</v>
      </c>
      <c r="H157" s="149">
        <f t="shared" si="7"/>
        <v>0</v>
      </c>
      <c r="I157" s="149">
        <f t="shared" si="7"/>
        <v>0</v>
      </c>
      <c r="J157" s="149">
        <f t="shared" si="7"/>
        <v>0</v>
      </c>
      <c r="K157" s="149">
        <f t="shared" si="7"/>
        <v>0</v>
      </c>
      <c r="L157" s="149">
        <f t="shared" si="8"/>
        <v>0</v>
      </c>
      <c r="M157" s="149">
        <f t="shared" si="8"/>
        <v>0</v>
      </c>
      <c r="N157" s="149">
        <f t="shared" si="8"/>
        <v>0</v>
      </c>
      <c r="O157" s="149">
        <f t="shared" si="8"/>
        <v>0</v>
      </c>
      <c r="P157" s="149">
        <f t="shared" si="8"/>
        <v>0</v>
      </c>
      <c r="Q157" s="149">
        <f t="shared" si="8"/>
        <v>0</v>
      </c>
      <c r="R157" s="149">
        <f t="shared" si="8"/>
        <v>0</v>
      </c>
      <c r="S157" s="149">
        <f t="shared" si="8"/>
        <v>0</v>
      </c>
      <c r="T157" s="149">
        <f t="shared" si="8"/>
        <v>0</v>
      </c>
      <c r="U157" s="149">
        <f t="shared" si="8"/>
        <v>0</v>
      </c>
      <c r="V157" s="149">
        <f t="shared" si="9"/>
        <v>0</v>
      </c>
      <c r="W157" s="149">
        <f t="shared" si="9"/>
        <v>0</v>
      </c>
      <c r="X157" s="149">
        <f t="shared" si="9"/>
        <v>0</v>
      </c>
      <c r="Y157" s="149">
        <f t="shared" si="9"/>
        <v>0</v>
      </c>
      <c r="Z157" s="149">
        <f t="shared" si="9"/>
        <v>0</v>
      </c>
      <c r="AA157" s="149">
        <f t="shared" si="9"/>
        <v>0</v>
      </c>
      <c r="AB157" s="149">
        <f t="shared" si="9"/>
        <v>0</v>
      </c>
      <c r="AC157" s="149">
        <f t="shared" si="9"/>
        <v>0</v>
      </c>
      <c r="AD157" s="149">
        <f t="shared" si="9"/>
        <v>0</v>
      </c>
      <c r="AE157" s="149">
        <f t="shared" si="9"/>
        <v>0</v>
      </c>
      <c r="AF157" s="149">
        <f t="shared" si="9"/>
        <v>0</v>
      </c>
      <c r="AG157" s="149">
        <f t="shared" si="9"/>
        <v>0</v>
      </c>
      <c r="AH157" s="149">
        <f t="shared" si="9"/>
        <v>0</v>
      </c>
      <c r="AI157" s="149">
        <f t="shared" si="10"/>
        <v>0</v>
      </c>
      <c r="AJ157" s="149">
        <f t="shared" si="10"/>
        <v>0</v>
      </c>
      <c r="AK157" s="149">
        <f t="shared" si="10"/>
        <v>0</v>
      </c>
      <c r="AL157" s="149">
        <f t="shared" si="10"/>
        <v>0</v>
      </c>
      <c r="AM157" s="149">
        <f t="shared" si="10"/>
        <v>0</v>
      </c>
      <c r="AN157" s="149">
        <f t="shared" si="10"/>
        <v>0</v>
      </c>
      <c r="AO157" s="149">
        <f t="shared" si="10"/>
        <v>0</v>
      </c>
      <c r="AP157" s="149">
        <f t="shared" si="10"/>
        <v>0</v>
      </c>
      <c r="AQ157" s="149">
        <f t="shared" si="10"/>
        <v>0</v>
      </c>
      <c r="AR157" s="149">
        <f t="shared" si="10"/>
        <v>0</v>
      </c>
      <c r="AS157" s="149">
        <f t="shared" si="10"/>
        <v>0</v>
      </c>
      <c r="AT157" s="149">
        <f t="shared" si="10"/>
        <v>0</v>
      </c>
      <c r="AU157" s="149">
        <f t="shared" si="10"/>
        <v>0</v>
      </c>
      <c r="AV157" s="149">
        <f t="shared" si="10"/>
        <v>0</v>
      </c>
    </row>
    <row r="158" spans="1:48" x14ac:dyDescent="0.25">
      <c r="A158" s="133" t="s">
        <v>101</v>
      </c>
      <c r="B158" s="149">
        <f t="shared" si="7"/>
        <v>0</v>
      </c>
      <c r="C158" s="149">
        <f t="shared" si="7"/>
        <v>0</v>
      </c>
      <c r="D158" s="149">
        <f t="shared" si="7"/>
        <v>0</v>
      </c>
      <c r="E158" s="149">
        <f t="shared" si="7"/>
        <v>0</v>
      </c>
      <c r="F158" s="149">
        <f t="shared" si="7"/>
        <v>0</v>
      </c>
      <c r="G158" s="149">
        <f t="shared" si="7"/>
        <v>0</v>
      </c>
      <c r="H158" s="149">
        <f t="shared" si="7"/>
        <v>0</v>
      </c>
      <c r="I158" s="149">
        <f t="shared" si="7"/>
        <v>0</v>
      </c>
      <c r="J158" s="149">
        <f t="shared" si="7"/>
        <v>0</v>
      </c>
      <c r="K158" s="149">
        <f t="shared" si="7"/>
        <v>0</v>
      </c>
      <c r="L158" s="149">
        <f t="shared" si="8"/>
        <v>0</v>
      </c>
      <c r="M158" s="149">
        <f t="shared" si="8"/>
        <v>0</v>
      </c>
      <c r="N158" s="149">
        <f t="shared" si="8"/>
        <v>0</v>
      </c>
      <c r="O158" s="149">
        <f t="shared" si="8"/>
        <v>0</v>
      </c>
      <c r="P158" s="149">
        <f t="shared" si="8"/>
        <v>0</v>
      </c>
      <c r="Q158" s="149">
        <f t="shared" si="8"/>
        <v>0</v>
      </c>
      <c r="R158" s="149">
        <f t="shared" si="8"/>
        <v>0</v>
      </c>
      <c r="S158" s="149">
        <f t="shared" si="8"/>
        <v>0</v>
      </c>
      <c r="T158" s="149">
        <f t="shared" si="8"/>
        <v>0</v>
      </c>
      <c r="U158" s="149">
        <f t="shared" si="8"/>
        <v>0</v>
      </c>
      <c r="V158" s="149">
        <f t="shared" si="9"/>
        <v>0</v>
      </c>
      <c r="W158" s="149">
        <f t="shared" si="9"/>
        <v>0</v>
      </c>
      <c r="X158" s="149">
        <f t="shared" si="9"/>
        <v>0</v>
      </c>
      <c r="Y158" s="149">
        <f t="shared" si="9"/>
        <v>0</v>
      </c>
      <c r="Z158" s="149">
        <f t="shared" si="9"/>
        <v>0</v>
      </c>
      <c r="AA158" s="149">
        <f t="shared" si="9"/>
        <v>0</v>
      </c>
      <c r="AB158" s="149">
        <f t="shared" si="9"/>
        <v>0</v>
      </c>
      <c r="AC158" s="149">
        <f t="shared" si="9"/>
        <v>0</v>
      </c>
      <c r="AD158" s="149">
        <f t="shared" si="9"/>
        <v>0</v>
      </c>
      <c r="AE158" s="149">
        <f t="shared" si="9"/>
        <v>0</v>
      </c>
      <c r="AF158" s="149">
        <f t="shared" si="9"/>
        <v>0</v>
      </c>
      <c r="AG158" s="149">
        <f t="shared" si="9"/>
        <v>0</v>
      </c>
      <c r="AH158" s="149">
        <f t="shared" si="9"/>
        <v>0</v>
      </c>
      <c r="AI158" s="149">
        <f t="shared" si="10"/>
        <v>0</v>
      </c>
      <c r="AJ158" s="149">
        <f t="shared" si="10"/>
        <v>0</v>
      </c>
      <c r="AK158" s="149">
        <f t="shared" si="10"/>
        <v>0</v>
      </c>
      <c r="AL158" s="149">
        <f t="shared" si="10"/>
        <v>0</v>
      </c>
      <c r="AM158" s="149">
        <f t="shared" si="10"/>
        <v>0</v>
      </c>
      <c r="AN158" s="149">
        <f t="shared" si="10"/>
        <v>0</v>
      </c>
      <c r="AO158" s="149">
        <f t="shared" si="10"/>
        <v>0</v>
      </c>
      <c r="AP158" s="149">
        <f t="shared" si="10"/>
        <v>0</v>
      </c>
      <c r="AQ158" s="149">
        <f t="shared" si="10"/>
        <v>0</v>
      </c>
      <c r="AR158" s="149">
        <f t="shared" si="10"/>
        <v>0</v>
      </c>
      <c r="AS158" s="149">
        <f t="shared" si="10"/>
        <v>0</v>
      </c>
      <c r="AT158" s="149">
        <f t="shared" si="10"/>
        <v>0</v>
      </c>
      <c r="AU158" s="149">
        <f t="shared" si="10"/>
        <v>0</v>
      </c>
      <c r="AV158" s="149">
        <f t="shared" si="10"/>
        <v>0</v>
      </c>
    </row>
    <row r="159" spans="1:48" x14ac:dyDescent="0.25">
      <c r="A159" s="133" t="s">
        <v>102</v>
      </c>
      <c r="B159" s="149">
        <f t="shared" si="7"/>
        <v>0</v>
      </c>
      <c r="C159" s="149">
        <f t="shared" si="7"/>
        <v>0</v>
      </c>
      <c r="D159" s="149">
        <f t="shared" si="7"/>
        <v>0</v>
      </c>
      <c r="E159" s="149">
        <f t="shared" si="7"/>
        <v>0</v>
      </c>
      <c r="F159" s="149">
        <f t="shared" si="7"/>
        <v>0</v>
      </c>
      <c r="G159" s="149">
        <f t="shared" si="7"/>
        <v>0</v>
      </c>
      <c r="H159" s="149">
        <f t="shared" si="7"/>
        <v>0</v>
      </c>
      <c r="I159" s="149">
        <f t="shared" si="7"/>
        <v>0</v>
      </c>
      <c r="J159" s="149">
        <f t="shared" si="7"/>
        <v>0</v>
      </c>
      <c r="K159" s="149">
        <f t="shared" si="7"/>
        <v>0</v>
      </c>
      <c r="L159" s="149">
        <f t="shared" si="8"/>
        <v>0</v>
      </c>
      <c r="M159" s="149">
        <f t="shared" si="8"/>
        <v>0</v>
      </c>
      <c r="N159" s="149">
        <f t="shared" si="8"/>
        <v>0</v>
      </c>
      <c r="O159" s="149">
        <f t="shared" si="8"/>
        <v>0</v>
      </c>
      <c r="P159" s="149">
        <f t="shared" si="8"/>
        <v>0</v>
      </c>
      <c r="Q159" s="149">
        <f t="shared" si="8"/>
        <v>0</v>
      </c>
      <c r="R159" s="149">
        <f t="shared" si="8"/>
        <v>0</v>
      </c>
      <c r="S159" s="149">
        <f t="shared" si="8"/>
        <v>0</v>
      </c>
      <c r="T159" s="149">
        <f t="shared" si="8"/>
        <v>0</v>
      </c>
      <c r="U159" s="149">
        <f t="shared" si="8"/>
        <v>0</v>
      </c>
      <c r="V159" s="149">
        <f t="shared" si="9"/>
        <v>0</v>
      </c>
      <c r="W159" s="149">
        <f t="shared" si="9"/>
        <v>0</v>
      </c>
      <c r="X159" s="149">
        <f t="shared" si="9"/>
        <v>0</v>
      </c>
      <c r="Y159" s="149">
        <f t="shared" si="9"/>
        <v>0</v>
      </c>
      <c r="Z159" s="149">
        <f t="shared" si="9"/>
        <v>0</v>
      </c>
      <c r="AA159" s="149">
        <f t="shared" si="9"/>
        <v>0</v>
      </c>
      <c r="AB159" s="149">
        <f t="shared" si="9"/>
        <v>0</v>
      </c>
      <c r="AC159" s="149">
        <f t="shared" si="9"/>
        <v>0</v>
      </c>
      <c r="AD159" s="149">
        <f t="shared" si="9"/>
        <v>0</v>
      </c>
      <c r="AE159" s="149">
        <f t="shared" si="9"/>
        <v>0</v>
      </c>
      <c r="AF159" s="149">
        <f t="shared" si="9"/>
        <v>0</v>
      </c>
      <c r="AG159" s="149">
        <f t="shared" si="9"/>
        <v>0</v>
      </c>
      <c r="AH159" s="149">
        <f t="shared" si="9"/>
        <v>0</v>
      </c>
      <c r="AI159" s="149">
        <f t="shared" si="10"/>
        <v>0</v>
      </c>
      <c r="AJ159" s="149">
        <f t="shared" si="10"/>
        <v>0</v>
      </c>
      <c r="AK159" s="149">
        <f t="shared" si="10"/>
        <v>0</v>
      </c>
      <c r="AL159" s="149">
        <f t="shared" si="10"/>
        <v>0</v>
      </c>
      <c r="AM159" s="149">
        <f t="shared" si="10"/>
        <v>0</v>
      </c>
      <c r="AN159" s="149">
        <f t="shared" si="10"/>
        <v>0</v>
      </c>
      <c r="AO159" s="149">
        <f t="shared" si="10"/>
        <v>0</v>
      </c>
      <c r="AP159" s="149">
        <f t="shared" si="10"/>
        <v>0</v>
      </c>
      <c r="AQ159" s="149">
        <f t="shared" si="10"/>
        <v>0</v>
      </c>
      <c r="AR159" s="149">
        <f t="shared" si="10"/>
        <v>0</v>
      </c>
      <c r="AS159" s="149">
        <f t="shared" si="10"/>
        <v>0</v>
      </c>
      <c r="AT159" s="149">
        <f t="shared" si="10"/>
        <v>0</v>
      </c>
      <c r="AU159" s="149">
        <f t="shared" si="10"/>
        <v>0</v>
      </c>
      <c r="AV159" s="149">
        <f t="shared" si="10"/>
        <v>0</v>
      </c>
    </row>
    <row r="160" spans="1:48" x14ac:dyDescent="0.25">
      <c r="A160" s="133" t="s">
        <v>104</v>
      </c>
      <c r="B160" s="149">
        <f t="shared" si="7"/>
        <v>0</v>
      </c>
      <c r="C160" s="149">
        <f t="shared" si="7"/>
        <v>0</v>
      </c>
      <c r="D160" s="149">
        <f t="shared" si="7"/>
        <v>0</v>
      </c>
      <c r="E160" s="149">
        <f t="shared" si="7"/>
        <v>0</v>
      </c>
      <c r="F160" s="149">
        <f t="shared" si="7"/>
        <v>0</v>
      </c>
      <c r="G160" s="149">
        <f t="shared" si="7"/>
        <v>0</v>
      </c>
      <c r="H160" s="149">
        <f t="shared" si="7"/>
        <v>0</v>
      </c>
      <c r="I160" s="149">
        <f t="shared" si="7"/>
        <v>0</v>
      </c>
      <c r="J160" s="149">
        <f t="shared" si="7"/>
        <v>0</v>
      </c>
      <c r="K160" s="149">
        <f t="shared" si="7"/>
        <v>0</v>
      </c>
      <c r="L160" s="149">
        <f t="shared" si="8"/>
        <v>0</v>
      </c>
      <c r="M160" s="149">
        <f t="shared" si="8"/>
        <v>0</v>
      </c>
      <c r="N160" s="149">
        <f t="shared" si="8"/>
        <v>0</v>
      </c>
      <c r="O160" s="149">
        <f t="shared" si="8"/>
        <v>0</v>
      </c>
      <c r="P160" s="149">
        <f t="shared" si="8"/>
        <v>0</v>
      </c>
      <c r="Q160" s="149">
        <f t="shared" si="8"/>
        <v>0</v>
      </c>
      <c r="R160" s="149">
        <f t="shared" si="8"/>
        <v>0</v>
      </c>
      <c r="S160" s="149">
        <f t="shared" si="8"/>
        <v>0</v>
      </c>
      <c r="T160" s="149">
        <f t="shared" si="8"/>
        <v>0</v>
      </c>
      <c r="U160" s="149">
        <f t="shared" si="8"/>
        <v>0</v>
      </c>
      <c r="V160" s="149">
        <f t="shared" si="9"/>
        <v>0</v>
      </c>
      <c r="W160" s="149">
        <f t="shared" si="9"/>
        <v>0</v>
      </c>
      <c r="X160" s="149">
        <f t="shared" si="9"/>
        <v>0</v>
      </c>
      <c r="Y160" s="149">
        <f t="shared" si="9"/>
        <v>0</v>
      </c>
      <c r="Z160" s="149">
        <f t="shared" si="9"/>
        <v>0</v>
      </c>
      <c r="AA160" s="149">
        <f t="shared" si="9"/>
        <v>0</v>
      </c>
      <c r="AB160" s="149">
        <f t="shared" si="9"/>
        <v>0</v>
      </c>
      <c r="AC160" s="149">
        <f t="shared" si="9"/>
        <v>0</v>
      </c>
      <c r="AD160" s="149">
        <f t="shared" si="9"/>
        <v>0</v>
      </c>
      <c r="AE160" s="149">
        <f t="shared" si="9"/>
        <v>0</v>
      </c>
      <c r="AF160" s="149">
        <f t="shared" si="9"/>
        <v>0</v>
      </c>
      <c r="AG160" s="149">
        <f t="shared" si="9"/>
        <v>0</v>
      </c>
      <c r="AH160" s="149">
        <f t="shared" si="9"/>
        <v>0</v>
      </c>
      <c r="AI160" s="149">
        <f t="shared" si="10"/>
        <v>0</v>
      </c>
      <c r="AJ160" s="149">
        <f t="shared" si="10"/>
        <v>0</v>
      </c>
      <c r="AK160" s="149">
        <f t="shared" si="10"/>
        <v>0</v>
      </c>
      <c r="AL160" s="149">
        <f t="shared" si="10"/>
        <v>0</v>
      </c>
      <c r="AM160" s="149">
        <f t="shared" si="10"/>
        <v>0</v>
      </c>
      <c r="AN160" s="149">
        <f t="shared" si="10"/>
        <v>0</v>
      </c>
      <c r="AO160" s="149">
        <f t="shared" si="10"/>
        <v>0</v>
      </c>
      <c r="AP160" s="149">
        <f t="shared" si="10"/>
        <v>0</v>
      </c>
      <c r="AQ160" s="149">
        <f t="shared" si="10"/>
        <v>0</v>
      </c>
      <c r="AR160" s="149">
        <f t="shared" si="10"/>
        <v>0</v>
      </c>
      <c r="AS160" s="149">
        <f t="shared" si="10"/>
        <v>0</v>
      </c>
      <c r="AT160" s="149">
        <f t="shared" si="10"/>
        <v>0</v>
      </c>
      <c r="AU160" s="149">
        <f t="shared" si="10"/>
        <v>0</v>
      </c>
      <c r="AV160" s="149">
        <f t="shared" si="10"/>
        <v>0</v>
      </c>
    </row>
    <row r="161" spans="1:48" x14ac:dyDescent="0.25">
      <c r="A161" s="133" t="s">
        <v>106</v>
      </c>
      <c r="B161" s="149">
        <f t="shared" si="7"/>
        <v>0</v>
      </c>
      <c r="C161" s="149">
        <f t="shared" si="7"/>
        <v>0</v>
      </c>
      <c r="D161" s="149">
        <f t="shared" si="7"/>
        <v>0</v>
      </c>
      <c r="E161" s="149">
        <f t="shared" si="7"/>
        <v>0</v>
      </c>
      <c r="F161" s="149">
        <f t="shared" si="7"/>
        <v>0</v>
      </c>
      <c r="G161" s="149">
        <f t="shared" si="7"/>
        <v>0</v>
      </c>
      <c r="H161" s="149">
        <f t="shared" si="7"/>
        <v>0</v>
      </c>
      <c r="I161" s="149">
        <f t="shared" si="7"/>
        <v>0</v>
      </c>
      <c r="J161" s="149">
        <f t="shared" si="7"/>
        <v>0</v>
      </c>
      <c r="K161" s="149">
        <f t="shared" si="7"/>
        <v>0</v>
      </c>
      <c r="L161" s="149">
        <f t="shared" si="8"/>
        <v>0</v>
      </c>
      <c r="M161" s="149">
        <f t="shared" si="8"/>
        <v>0</v>
      </c>
      <c r="N161" s="149">
        <f t="shared" si="8"/>
        <v>0</v>
      </c>
      <c r="O161" s="149">
        <f t="shared" si="8"/>
        <v>0</v>
      </c>
      <c r="P161" s="149">
        <f t="shared" si="8"/>
        <v>0</v>
      </c>
      <c r="Q161" s="149">
        <f t="shared" si="8"/>
        <v>0</v>
      </c>
      <c r="R161" s="149">
        <f t="shared" si="8"/>
        <v>0</v>
      </c>
      <c r="S161" s="149">
        <f t="shared" si="8"/>
        <v>0</v>
      </c>
      <c r="T161" s="149">
        <f t="shared" si="8"/>
        <v>0</v>
      </c>
      <c r="U161" s="149">
        <f t="shared" si="8"/>
        <v>0</v>
      </c>
      <c r="V161" s="149">
        <f t="shared" si="9"/>
        <v>0</v>
      </c>
      <c r="W161" s="149">
        <f t="shared" si="9"/>
        <v>0</v>
      </c>
      <c r="X161" s="149">
        <f t="shared" si="9"/>
        <v>0</v>
      </c>
      <c r="Y161" s="149">
        <f t="shared" si="9"/>
        <v>0</v>
      </c>
      <c r="Z161" s="149">
        <f t="shared" si="9"/>
        <v>0</v>
      </c>
      <c r="AA161" s="149">
        <f t="shared" si="9"/>
        <v>0</v>
      </c>
      <c r="AB161" s="149">
        <f t="shared" si="9"/>
        <v>0</v>
      </c>
      <c r="AC161" s="149">
        <f t="shared" si="9"/>
        <v>0</v>
      </c>
      <c r="AD161" s="149">
        <f t="shared" si="9"/>
        <v>0</v>
      </c>
      <c r="AE161" s="149">
        <f t="shared" si="9"/>
        <v>0</v>
      </c>
      <c r="AF161" s="149">
        <f t="shared" si="9"/>
        <v>0</v>
      </c>
      <c r="AG161" s="149">
        <f t="shared" si="9"/>
        <v>0</v>
      </c>
      <c r="AH161" s="149">
        <f t="shared" si="9"/>
        <v>0</v>
      </c>
      <c r="AI161" s="149">
        <f t="shared" si="10"/>
        <v>0</v>
      </c>
      <c r="AJ161" s="149">
        <f t="shared" si="10"/>
        <v>0</v>
      </c>
      <c r="AK161" s="149">
        <f t="shared" si="10"/>
        <v>0</v>
      </c>
      <c r="AL161" s="149">
        <f t="shared" si="10"/>
        <v>0</v>
      </c>
      <c r="AM161" s="149">
        <f t="shared" si="10"/>
        <v>0</v>
      </c>
      <c r="AN161" s="149">
        <f t="shared" si="10"/>
        <v>0</v>
      </c>
      <c r="AO161" s="149">
        <f t="shared" si="10"/>
        <v>0</v>
      </c>
      <c r="AP161" s="149">
        <f t="shared" si="10"/>
        <v>0</v>
      </c>
      <c r="AQ161" s="149">
        <f t="shared" si="10"/>
        <v>0</v>
      </c>
      <c r="AR161" s="149">
        <f t="shared" si="10"/>
        <v>0</v>
      </c>
      <c r="AS161" s="149">
        <f t="shared" si="10"/>
        <v>0</v>
      </c>
      <c r="AT161" s="149">
        <f t="shared" si="10"/>
        <v>0</v>
      </c>
      <c r="AU161" s="149">
        <f t="shared" si="10"/>
        <v>0</v>
      </c>
      <c r="AV161" s="149">
        <f t="shared" si="10"/>
        <v>0</v>
      </c>
    </row>
    <row r="162" spans="1:48" x14ac:dyDescent="0.25">
      <c r="A162" s="133" t="s">
        <v>107</v>
      </c>
      <c r="B162" s="149">
        <f t="shared" si="7"/>
        <v>0</v>
      </c>
      <c r="C162" s="149">
        <f t="shared" si="7"/>
        <v>0</v>
      </c>
      <c r="D162" s="149">
        <f t="shared" si="7"/>
        <v>0</v>
      </c>
      <c r="E162" s="149">
        <f t="shared" si="7"/>
        <v>0</v>
      </c>
      <c r="F162" s="149">
        <f t="shared" si="7"/>
        <v>0</v>
      </c>
      <c r="G162" s="149">
        <f t="shared" si="7"/>
        <v>0</v>
      </c>
      <c r="H162" s="149">
        <f t="shared" si="7"/>
        <v>0</v>
      </c>
      <c r="I162" s="149">
        <f t="shared" si="7"/>
        <v>0</v>
      </c>
      <c r="J162" s="149">
        <f t="shared" si="7"/>
        <v>0</v>
      </c>
      <c r="K162" s="149">
        <f t="shared" si="7"/>
        <v>0</v>
      </c>
      <c r="L162" s="149">
        <f t="shared" si="8"/>
        <v>0</v>
      </c>
      <c r="M162" s="149">
        <f t="shared" si="8"/>
        <v>0</v>
      </c>
      <c r="N162" s="149">
        <f t="shared" si="8"/>
        <v>0</v>
      </c>
      <c r="O162" s="149">
        <f t="shared" si="8"/>
        <v>0</v>
      </c>
      <c r="P162" s="149">
        <f t="shared" si="8"/>
        <v>0</v>
      </c>
      <c r="Q162" s="149">
        <f t="shared" si="8"/>
        <v>0</v>
      </c>
      <c r="R162" s="149">
        <f t="shared" si="8"/>
        <v>0</v>
      </c>
      <c r="S162" s="149">
        <f t="shared" si="8"/>
        <v>0</v>
      </c>
      <c r="T162" s="149">
        <f t="shared" si="8"/>
        <v>0</v>
      </c>
      <c r="U162" s="149">
        <f t="shared" si="8"/>
        <v>0</v>
      </c>
      <c r="V162" s="149">
        <f t="shared" si="9"/>
        <v>0</v>
      </c>
      <c r="W162" s="149">
        <f t="shared" si="9"/>
        <v>0</v>
      </c>
      <c r="X162" s="149">
        <f t="shared" si="9"/>
        <v>0</v>
      </c>
      <c r="Y162" s="149">
        <f t="shared" si="9"/>
        <v>0</v>
      </c>
      <c r="Z162" s="149">
        <f t="shared" si="9"/>
        <v>0</v>
      </c>
      <c r="AA162" s="149">
        <f t="shared" si="9"/>
        <v>0</v>
      </c>
      <c r="AB162" s="149">
        <f t="shared" si="9"/>
        <v>0</v>
      </c>
      <c r="AC162" s="149">
        <f t="shared" si="9"/>
        <v>0</v>
      </c>
      <c r="AD162" s="149">
        <f t="shared" si="9"/>
        <v>0</v>
      </c>
      <c r="AE162" s="149">
        <f t="shared" si="9"/>
        <v>0</v>
      </c>
      <c r="AF162" s="149">
        <f t="shared" si="9"/>
        <v>0</v>
      </c>
      <c r="AG162" s="149">
        <f t="shared" si="9"/>
        <v>0</v>
      </c>
      <c r="AH162" s="149">
        <f t="shared" si="9"/>
        <v>0</v>
      </c>
      <c r="AI162" s="149">
        <f t="shared" si="10"/>
        <v>0</v>
      </c>
      <c r="AJ162" s="149">
        <f t="shared" si="10"/>
        <v>0</v>
      </c>
      <c r="AK162" s="149">
        <f t="shared" si="10"/>
        <v>0</v>
      </c>
      <c r="AL162" s="149">
        <f t="shared" si="10"/>
        <v>0</v>
      </c>
      <c r="AM162" s="149">
        <f t="shared" si="10"/>
        <v>0</v>
      </c>
      <c r="AN162" s="149">
        <f t="shared" si="10"/>
        <v>0</v>
      </c>
      <c r="AO162" s="149">
        <f t="shared" si="10"/>
        <v>0</v>
      </c>
      <c r="AP162" s="149">
        <f t="shared" si="10"/>
        <v>0</v>
      </c>
      <c r="AQ162" s="149">
        <f t="shared" si="10"/>
        <v>0</v>
      </c>
      <c r="AR162" s="149">
        <f t="shared" si="10"/>
        <v>0</v>
      </c>
      <c r="AS162" s="149">
        <f t="shared" si="10"/>
        <v>0</v>
      </c>
      <c r="AT162" s="149">
        <f t="shared" si="10"/>
        <v>0</v>
      </c>
      <c r="AU162" s="149">
        <f t="shared" si="10"/>
        <v>0</v>
      </c>
      <c r="AV162" s="149">
        <f t="shared" si="10"/>
        <v>0</v>
      </c>
    </row>
    <row r="163" spans="1:48" x14ac:dyDescent="0.25">
      <c r="A163" s="133" t="s">
        <v>109</v>
      </c>
      <c r="B163" s="149">
        <f t="shared" si="7"/>
        <v>0</v>
      </c>
      <c r="C163" s="149">
        <f t="shared" si="7"/>
        <v>0</v>
      </c>
      <c r="D163" s="149">
        <f t="shared" si="7"/>
        <v>0</v>
      </c>
      <c r="E163" s="149">
        <f t="shared" si="7"/>
        <v>0</v>
      </c>
      <c r="F163" s="149">
        <f t="shared" si="7"/>
        <v>0</v>
      </c>
      <c r="G163" s="149">
        <f t="shared" si="7"/>
        <v>0</v>
      </c>
      <c r="H163" s="149">
        <f t="shared" si="7"/>
        <v>0</v>
      </c>
      <c r="I163" s="149">
        <f t="shared" si="7"/>
        <v>0</v>
      </c>
      <c r="J163" s="149">
        <f t="shared" si="7"/>
        <v>0</v>
      </c>
      <c r="K163" s="149">
        <f t="shared" si="7"/>
        <v>0</v>
      </c>
      <c r="L163" s="149">
        <f t="shared" si="8"/>
        <v>0</v>
      </c>
      <c r="M163" s="149">
        <f t="shared" si="8"/>
        <v>0</v>
      </c>
      <c r="N163" s="149">
        <f t="shared" si="8"/>
        <v>0</v>
      </c>
      <c r="O163" s="149">
        <f t="shared" si="8"/>
        <v>0</v>
      </c>
      <c r="P163" s="149">
        <f t="shared" si="8"/>
        <v>0</v>
      </c>
      <c r="Q163" s="149">
        <f t="shared" si="8"/>
        <v>0</v>
      </c>
      <c r="R163" s="149">
        <f t="shared" si="8"/>
        <v>0</v>
      </c>
      <c r="S163" s="149">
        <f t="shared" si="8"/>
        <v>0</v>
      </c>
      <c r="T163" s="149">
        <f t="shared" si="8"/>
        <v>0</v>
      </c>
      <c r="U163" s="149">
        <f t="shared" si="8"/>
        <v>0</v>
      </c>
      <c r="V163" s="149">
        <f t="shared" si="9"/>
        <v>0</v>
      </c>
      <c r="W163" s="149">
        <f t="shared" si="9"/>
        <v>0</v>
      </c>
      <c r="X163" s="149">
        <f t="shared" si="9"/>
        <v>0</v>
      </c>
      <c r="Y163" s="149">
        <f t="shared" si="9"/>
        <v>0</v>
      </c>
      <c r="Z163" s="149">
        <f t="shared" si="9"/>
        <v>0</v>
      </c>
      <c r="AA163" s="149">
        <f t="shared" si="9"/>
        <v>0</v>
      </c>
      <c r="AB163" s="149">
        <f t="shared" si="9"/>
        <v>0</v>
      </c>
      <c r="AC163" s="149">
        <f t="shared" si="9"/>
        <v>0</v>
      </c>
      <c r="AD163" s="149">
        <f t="shared" si="9"/>
        <v>0</v>
      </c>
      <c r="AE163" s="149">
        <f t="shared" si="9"/>
        <v>0</v>
      </c>
      <c r="AF163" s="149">
        <f t="shared" si="9"/>
        <v>0</v>
      </c>
      <c r="AG163" s="149">
        <f t="shared" si="9"/>
        <v>0</v>
      </c>
      <c r="AH163" s="149">
        <f t="shared" si="9"/>
        <v>0</v>
      </c>
      <c r="AI163" s="149">
        <f t="shared" si="10"/>
        <v>0</v>
      </c>
      <c r="AJ163" s="149">
        <f t="shared" si="10"/>
        <v>0</v>
      </c>
      <c r="AK163" s="149">
        <f t="shared" si="10"/>
        <v>0</v>
      </c>
      <c r="AL163" s="149">
        <f t="shared" si="10"/>
        <v>0</v>
      </c>
      <c r="AM163" s="149">
        <f t="shared" si="10"/>
        <v>0</v>
      </c>
      <c r="AN163" s="149">
        <f t="shared" si="10"/>
        <v>0</v>
      </c>
      <c r="AO163" s="149">
        <f t="shared" si="10"/>
        <v>0</v>
      </c>
      <c r="AP163" s="149">
        <f t="shared" si="10"/>
        <v>0</v>
      </c>
      <c r="AQ163" s="149">
        <f t="shared" si="10"/>
        <v>0</v>
      </c>
      <c r="AR163" s="149">
        <f t="shared" si="10"/>
        <v>0</v>
      </c>
      <c r="AS163" s="149">
        <f t="shared" si="10"/>
        <v>0</v>
      </c>
      <c r="AT163" s="149">
        <f t="shared" si="10"/>
        <v>0</v>
      </c>
      <c r="AU163" s="149">
        <f t="shared" si="10"/>
        <v>0</v>
      </c>
      <c r="AV163" s="149">
        <f t="shared" si="10"/>
        <v>0</v>
      </c>
    </row>
    <row r="164" spans="1:48" x14ac:dyDescent="0.25">
      <c r="A164" s="133" t="s">
        <v>665</v>
      </c>
      <c r="B164" s="149">
        <f t="shared" si="7"/>
        <v>0</v>
      </c>
      <c r="C164" s="149">
        <f t="shared" si="7"/>
        <v>0</v>
      </c>
      <c r="D164" s="149">
        <f t="shared" si="7"/>
        <v>0</v>
      </c>
      <c r="E164" s="149">
        <f t="shared" si="7"/>
        <v>0</v>
      </c>
      <c r="F164" s="149">
        <f t="shared" si="7"/>
        <v>0</v>
      </c>
      <c r="G164" s="149">
        <f t="shared" si="7"/>
        <v>0</v>
      </c>
      <c r="H164" s="149">
        <f t="shared" si="7"/>
        <v>0</v>
      </c>
      <c r="I164" s="149">
        <f t="shared" si="7"/>
        <v>0</v>
      </c>
      <c r="J164" s="149">
        <f t="shared" si="7"/>
        <v>0</v>
      </c>
      <c r="K164" s="149">
        <f t="shared" si="7"/>
        <v>0</v>
      </c>
      <c r="L164" s="149">
        <f t="shared" si="8"/>
        <v>0</v>
      </c>
      <c r="M164" s="149">
        <f t="shared" si="8"/>
        <v>0</v>
      </c>
      <c r="N164" s="149">
        <f t="shared" si="8"/>
        <v>0</v>
      </c>
      <c r="O164" s="149">
        <f t="shared" si="8"/>
        <v>0</v>
      </c>
      <c r="P164" s="149">
        <f t="shared" si="8"/>
        <v>0</v>
      </c>
      <c r="Q164" s="149">
        <f t="shared" si="8"/>
        <v>0</v>
      </c>
      <c r="R164" s="149">
        <f t="shared" si="8"/>
        <v>0</v>
      </c>
      <c r="S164" s="149">
        <f t="shared" si="8"/>
        <v>0</v>
      </c>
      <c r="T164" s="149">
        <f t="shared" si="8"/>
        <v>0</v>
      </c>
      <c r="U164" s="149">
        <f t="shared" si="8"/>
        <v>0</v>
      </c>
      <c r="V164" s="149">
        <f t="shared" si="9"/>
        <v>0</v>
      </c>
      <c r="W164" s="149">
        <f t="shared" si="9"/>
        <v>0</v>
      </c>
      <c r="X164" s="149">
        <f t="shared" si="9"/>
        <v>0</v>
      </c>
      <c r="Y164" s="149">
        <f t="shared" si="9"/>
        <v>0</v>
      </c>
      <c r="Z164" s="149">
        <f t="shared" si="9"/>
        <v>0</v>
      </c>
      <c r="AA164" s="149">
        <f t="shared" si="9"/>
        <v>0</v>
      </c>
      <c r="AB164" s="149">
        <f t="shared" si="9"/>
        <v>0</v>
      </c>
      <c r="AC164" s="149">
        <f t="shared" si="9"/>
        <v>0</v>
      </c>
      <c r="AD164" s="149">
        <f t="shared" si="9"/>
        <v>0</v>
      </c>
      <c r="AE164" s="149">
        <f t="shared" si="9"/>
        <v>0</v>
      </c>
      <c r="AF164" s="149">
        <f t="shared" si="9"/>
        <v>0</v>
      </c>
      <c r="AG164" s="149">
        <f t="shared" si="9"/>
        <v>0</v>
      </c>
      <c r="AH164" s="149">
        <f t="shared" si="9"/>
        <v>0</v>
      </c>
      <c r="AI164" s="149">
        <f t="shared" si="10"/>
        <v>0</v>
      </c>
      <c r="AJ164" s="149">
        <f t="shared" si="10"/>
        <v>0</v>
      </c>
      <c r="AK164" s="149">
        <f t="shared" si="10"/>
        <v>0</v>
      </c>
      <c r="AL164" s="149">
        <f t="shared" si="10"/>
        <v>0</v>
      </c>
      <c r="AM164" s="149">
        <f t="shared" si="10"/>
        <v>0</v>
      </c>
      <c r="AN164" s="149">
        <f t="shared" si="10"/>
        <v>0</v>
      </c>
      <c r="AO164" s="149">
        <f t="shared" si="10"/>
        <v>0</v>
      </c>
      <c r="AP164" s="149">
        <f t="shared" si="10"/>
        <v>0</v>
      </c>
      <c r="AQ164" s="149">
        <f t="shared" si="10"/>
        <v>0</v>
      </c>
      <c r="AR164" s="149">
        <f t="shared" si="10"/>
        <v>0</v>
      </c>
      <c r="AS164" s="149">
        <f t="shared" si="10"/>
        <v>0</v>
      </c>
      <c r="AT164" s="149">
        <f t="shared" si="10"/>
        <v>0</v>
      </c>
      <c r="AU164" s="149">
        <f t="shared" si="10"/>
        <v>0</v>
      </c>
      <c r="AV164" s="149">
        <f t="shared" si="10"/>
        <v>0</v>
      </c>
    </row>
    <row r="165" spans="1:48" x14ac:dyDescent="0.25">
      <c r="A165" s="133" t="s">
        <v>110</v>
      </c>
      <c r="B165" s="149">
        <f t="shared" si="7"/>
        <v>0</v>
      </c>
      <c r="C165" s="149">
        <f t="shared" si="7"/>
        <v>0</v>
      </c>
      <c r="D165" s="149">
        <f t="shared" si="7"/>
        <v>0</v>
      </c>
      <c r="E165" s="149">
        <f t="shared" si="7"/>
        <v>0</v>
      </c>
      <c r="F165" s="149">
        <f t="shared" si="7"/>
        <v>0</v>
      </c>
      <c r="G165" s="149">
        <f t="shared" si="7"/>
        <v>0</v>
      </c>
      <c r="H165" s="149">
        <f t="shared" si="7"/>
        <v>0</v>
      </c>
      <c r="I165" s="149">
        <f t="shared" si="7"/>
        <v>0</v>
      </c>
      <c r="J165" s="149">
        <f t="shared" si="7"/>
        <v>0</v>
      </c>
      <c r="K165" s="149">
        <f t="shared" si="7"/>
        <v>0</v>
      </c>
      <c r="L165" s="149">
        <f t="shared" si="8"/>
        <v>0</v>
      </c>
      <c r="M165" s="149">
        <f t="shared" si="8"/>
        <v>0</v>
      </c>
      <c r="N165" s="149">
        <f t="shared" si="8"/>
        <v>0</v>
      </c>
      <c r="O165" s="149">
        <f t="shared" si="8"/>
        <v>0</v>
      </c>
      <c r="P165" s="149">
        <f t="shared" si="8"/>
        <v>0</v>
      </c>
      <c r="Q165" s="149">
        <f t="shared" si="8"/>
        <v>0</v>
      </c>
      <c r="R165" s="149">
        <f t="shared" si="8"/>
        <v>0</v>
      </c>
      <c r="S165" s="149">
        <f t="shared" si="8"/>
        <v>0</v>
      </c>
      <c r="T165" s="149">
        <f t="shared" si="8"/>
        <v>0</v>
      </c>
      <c r="U165" s="149">
        <f t="shared" si="8"/>
        <v>0</v>
      </c>
      <c r="V165" s="149">
        <f t="shared" si="9"/>
        <v>0</v>
      </c>
      <c r="W165" s="149">
        <f t="shared" si="9"/>
        <v>0</v>
      </c>
      <c r="X165" s="149">
        <f t="shared" si="9"/>
        <v>0</v>
      </c>
      <c r="Y165" s="149">
        <f t="shared" si="9"/>
        <v>0</v>
      </c>
      <c r="Z165" s="149">
        <f t="shared" si="9"/>
        <v>0</v>
      </c>
      <c r="AA165" s="149">
        <f t="shared" si="9"/>
        <v>0</v>
      </c>
      <c r="AB165" s="149">
        <f t="shared" si="9"/>
        <v>0</v>
      </c>
      <c r="AC165" s="149">
        <f t="shared" si="9"/>
        <v>0</v>
      </c>
      <c r="AD165" s="149">
        <f t="shared" si="9"/>
        <v>0</v>
      </c>
      <c r="AE165" s="149">
        <f t="shared" si="9"/>
        <v>0</v>
      </c>
      <c r="AF165" s="149">
        <f t="shared" si="9"/>
        <v>0</v>
      </c>
      <c r="AG165" s="149">
        <f t="shared" si="9"/>
        <v>0</v>
      </c>
      <c r="AH165" s="149">
        <f t="shared" si="9"/>
        <v>0</v>
      </c>
      <c r="AI165" s="149">
        <f t="shared" si="10"/>
        <v>0</v>
      </c>
      <c r="AJ165" s="149">
        <f t="shared" si="10"/>
        <v>0</v>
      </c>
      <c r="AK165" s="149">
        <f t="shared" si="10"/>
        <v>0</v>
      </c>
      <c r="AL165" s="149">
        <f t="shared" si="10"/>
        <v>0</v>
      </c>
      <c r="AM165" s="149">
        <f t="shared" si="10"/>
        <v>0</v>
      </c>
      <c r="AN165" s="149">
        <f t="shared" si="10"/>
        <v>0</v>
      </c>
      <c r="AO165" s="149">
        <f t="shared" si="10"/>
        <v>0</v>
      </c>
      <c r="AP165" s="149">
        <f t="shared" si="10"/>
        <v>0</v>
      </c>
      <c r="AQ165" s="149">
        <f t="shared" si="10"/>
        <v>0</v>
      </c>
      <c r="AR165" s="149">
        <f t="shared" si="10"/>
        <v>0</v>
      </c>
      <c r="AS165" s="149">
        <f t="shared" si="10"/>
        <v>0</v>
      </c>
      <c r="AT165" s="149">
        <f t="shared" si="10"/>
        <v>0</v>
      </c>
      <c r="AU165" s="149">
        <f t="shared" si="10"/>
        <v>0</v>
      </c>
      <c r="AV165" s="149">
        <f t="shared" si="10"/>
        <v>0</v>
      </c>
    </row>
    <row r="166" spans="1:48" x14ac:dyDescent="0.25">
      <c r="A166" s="133" t="s">
        <v>663</v>
      </c>
      <c r="B166" s="149">
        <f t="shared" ref="B166:K175" si="11">HLOOKUP($A166,$B$106:$AK$153,MATCH(B$155,$A$106:$A$153,0),FALSE)</f>
        <v>0</v>
      </c>
      <c r="C166" s="149">
        <f t="shared" si="11"/>
        <v>0</v>
      </c>
      <c r="D166" s="149">
        <f t="shared" si="11"/>
        <v>0</v>
      </c>
      <c r="E166" s="149">
        <f t="shared" si="11"/>
        <v>0</v>
      </c>
      <c r="F166" s="149">
        <f t="shared" si="11"/>
        <v>0</v>
      </c>
      <c r="G166" s="149">
        <f t="shared" si="11"/>
        <v>0</v>
      </c>
      <c r="H166" s="149">
        <f t="shared" si="11"/>
        <v>0</v>
      </c>
      <c r="I166" s="149">
        <f t="shared" si="11"/>
        <v>0</v>
      </c>
      <c r="J166" s="149">
        <f t="shared" si="11"/>
        <v>0</v>
      </c>
      <c r="K166" s="149">
        <f t="shared" si="11"/>
        <v>0</v>
      </c>
      <c r="L166" s="149">
        <f t="shared" ref="L166:U175" si="12">HLOOKUP($A166,$B$106:$AK$153,MATCH(L$155,$A$106:$A$153,0),FALSE)</f>
        <v>0</v>
      </c>
      <c r="M166" s="149">
        <f t="shared" si="12"/>
        <v>0</v>
      </c>
      <c r="N166" s="149">
        <f t="shared" si="12"/>
        <v>0</v>
      </c>
      <c r="O166" s="149">
        <f t="shared" si="12"/>
        <v>0</v>
      </c>
      <c r="P166" s="149">
        <f t="shared" si="12"/>
        <v>0</v>
      </c>
      <c r="Q166" s="149">
        <f t="shared" si="12"/>
        <v>0</v>
      </c>
      <c r="R166" s="149">
        <f t="shared" si="12"/>
        <v>0</v>
      </c>
      <c r="S166" s="149">
        <f t="shared" si="12"/>
        <v>0</v>
      </c>
      <c r="T166" s="149">
        <f t="shared" si="12"/>
        <v>0</v>
      </c>
      <c r="U166" s="149">
        <f t="shared" si="12"/>
        <v>0</v>
      </c>
      <c r="V166" s="149">
        <f t="shared" ref="V166:AH175" si="13">HLOOKUP($A166,$B$106:$AK$153,MATCH(V$155,$A$106:$A$153,0),FALSE)</f>
        <v>0</v>
      </c>
      <c r="W166" s="149">
        <f t="shared" si="13"/>
        <v>0</v>
      </c>
      <c r="X166" s="149">
        <f t="shared" si="13"/>
        <v>0</v>
      </c>
      <c r="Y166" s="149">
        <f t="shared" si="13"/>
        <v>0</v>
      </c>
      <c r="Z166" s="149">
        <f t="shared" si="13"/>
        <v>0</v>
      </c>
      <c r="AA166" s="149">
        <f t="shared" si="13"/>
        <v>0</v>
      </c>
      <c r="AB166" s="149">
        <f t="shared" si="13"/>
        <v>0</v>
      </c>
      <c r="AC166" s="149">
        <f t="shared" si="13"/>
        <v>0</v>
      </c>
      <c r="AD166" s="149">
        <f t="shared" si="13"/>
        <v>0</v>
      </c>
      <c r="AE166" s="149">
        <f t="shared" si="13"/>
        <v>0</v>
      </c>
      <c r="AF166" s="149">
        <f t="shared" si="13"/>
        <v>0</v>
      </c>
      <c r="AG166" s="149">
        <f t="shared" si="13"/>
        <v>0</v>
      </c>
      <c r="AH166" s="149">
        <f t="shared" si="13"/>
        <v>0</v>
      </c>
      <c r="AI166" s="149">
        <f t="shared" si="10"/>
        <v>0</v>
      </c>
      <c r="AJ166" s="149">
        <f t="shared" si="10"/>
        <v>0</v>
      </c>
      <c r="AK166" s="149">
        <f t="shared" si="10"/>
        <v>0</v>
      </c>
      <c r="AL166" s="149">
        <f t="shared" si="10"/>
        <v>0</v>
      </c>
      <c r="AM166" s="149">
        <f t="shared" si="10"/>
        <v>0</v>
      </c>
      <c r="AN166" s="149">
        <f t="shared" si="10"/>
        <v>0</v>
      </c>
      <c r="AO166" s="149">
        <f t="shared" si="10"/>
        <v>0</v>
      </c>
      <c r="AP166" s="149">
        <f t="shared" si="10"/>
        <v>0</v>
      </c>
      <c r="AQ166" s="149">
        <f t="shared" si="10"/>
        <v>0</v>
      </c>
      <c r="AR166" s="149">
        <f t="shared" si="10"/>
        <v>0</v>
      </c>
      <c r="AS166" s="149">
        <f t="shared" si="10"/>
        <v>0</v>
      </c>
      <c r="AT166" s="149">
        <f t="shared" si="10"/>
        <v>0</v>
      </c>
      <c r="AU166" s="149">
        <f t="shared" si="10"/>
        <v>0</v>
      </c>
      <c r="AV166" s="149">
        <f t="shared" si="10"/>
        <v>0</v>
      </c>
    </row>
    <row r="167" spans="1:48" x14ac:dyDescent="0.25">
      <c r="A167" s="133" t="s">
        <v>111</v>
      </c>
      <c r="B167" s="149">
        <f t="shared" si="11"/>
        <v>0</v>
      </c>
      <c r="C167" s="149">
        <f t="shared" si="11"/>
        <v>0</v>
      </c>
      <c r="D167" s="149">
        <f t="shared" si="11"/>
        <v>0</v>
      </c>
      <c r="E167" s="149">
        <f t="shared" si="11"/>
        <v>0</v>
      </c>
      <c r="F167" s="149">
        <f t="shared" si="11"/>
        <v>0</v>
      </c>
      <c r="G167" s="149">
        <f t="shared" si="11"/>
        <v>0</v>
      </c>
      <c r="H167" s="149">
        <f t="shared" si="11"/>
        <v>0</v>
      </c>
      <c r="I167" s="149">
        <f t="shared" si="11"/>
        <v>0</v>
      </c>
      <c r="J167" s="149">
        <f t="shared" si="11"/>
        <v>0</v>
      </c>
      <c r="K167" s="149">
        <f t="shared" si="11"/>
        <v>0</v>
      </c>
      <c r="L167" s="149">
        <f t="shared" si="12"/>
        <v>0</v>
      </c>
      <c r="M167" s="149">
        <f t="shared" si="12"/>
        <v>0</v>
      </c>
      <c r="N167" s="149">
        <f t="shared" si="12"/>
        <v>0</v>
      </c>
      <c r="O167" s="149">
        <f t="shared" si="12"/>
        <v>0</v>
      </c>
      <c r="P167" s="149">
        <f t="shared" si="12"/>
        <v>0</v>
      </c>
      <c r="Q167" s="149">
        <f t="shared" si="12"/>
        <v>0</v>
      </c>
      <c r="R167" s="149">
        <f t="shared" si="12"/>
        <v>0</v>
      </c>
      <c r="S167" s="149">
        <f t="shared" si="12"/>
        <v>0</v>
      </c>
      <c r="T167" s="149">
        <f t="shared" si="12"/>
        <v>0</v>
      </c>
      <c r="U167" s="149">
        <f t="shared" si="12"/>
        <v>0</v>
      </c>
      <c r="V167" s="149">
        <f t="shared" si="13"/>
        <v>0</v>
      </c>
      <c r="W167" s="149">
        <f t="shared" si="13"/>
        <v>0</v>
      </c>
      <c r="X167" s="149">
        <f t="shared" si="13"/>
        <v>0</v>
      </c>
      <c r="Y167" s="149">
        <f t="shared" si="13"/>
        <v>0</v>
      </c>
      <c r="Z167" s="149">
        <f t="shared" si="13"/>
        <v>0</v>
      </c>
      <c r="AA167" s="149">
        <f t="shared" si="13"/>
        <v>0</v>
      </c>
      <c r="AB167" s="149">
        <f t="shared" si="13"/>
        <v>0</v>
      </c>
      <c r="AC167" s="149">
        <f t="shared" si="13"/>
        <v>0</v>
      </c>
      <c r="AD167" s="149">
        <f t="shared" si="13"/>
        <v>0</v>
      </c>
      <c r="AE167" s="149">
        <f t="shared" si="13"/>
        <v>0</v>
      </c>
      <c r="AF167" s="149">
        <f t="shared" si="13"/>
        <v>0</v>
      </c>
      <c r="AG167" s="149">
        <f t="shared" si="13"/>
        <v>0</v>
      </c>
      <c r="AH167" s="149">
        <f t="shared" si="13"/>
        <v>0</v>
      </c>
      <c r="AI167" s="149">
        <f t="shared" si="10"/>
        <v>0</v>
      </c>
      <c r="AJ167" s="149">
        <f t="shared" si="10"/>
        <v>0</v>
      </c>
      <c r="AK167" s="149">
        <f t="shared" si="10"/>
        <v>0</v>
      </c>
      <c r="AL167" s="149">
        <f t="shared" si="10"/>
        <v>0</v>
      </c>
      <c r="AM167" s="149">
        <f t="shared" si="10"/>
        <v>0</v>
      </c>
      <c r="AN167" s="149">
        <f t="shared" si="10"/>
        <v>0</v>
      </c>
      <c r="AO167" s="149">
        <f t="shared" si="10"/>
        <v>0</v>
      </c>
      <c r="AP167" s="149">
        <f t="shared" si="10"/>
        <v>0</v>
      </c>
      <c r="AQ167" s="149">
        <f t="shared" si="10"/>
        <v>0</v>
      </c>
      <c r="AR167" s="149">
        <f t="shared" si="10"/>
        <v>0</v>
      </c>
      <c r="AS167" s="149">
        <f t="shared" si="10"/>
        <v>0</v>
      </c>
      <c r="AT167" s="149">
        <f t="shared" si="10"/>
        <v>0</v>
      </c>
      <c r="AU167" s="149">
        <f t="shared" si="10"/>
        <v>0</v>
      </c>
      <c r="AV167" s="149">
        <f t="shared" si="10"/>
        <v>0</v>
      </c>
    </row>
    <row r="168" spans="1:48" x14ac:dyDescent="0.25">
      <c r="A168" s="133" t="s">
        <v>112</v>
      </c>
      <c r="B168" s="149">
        <f t="shared" si="11"/>
        <v>0</v>
      </c>
      <c r="C168" s="149">
        <f t="shared" si="11"/>
        <v>0</v>
      </c>
      <c r="D168" s="149">
        <f t="shared" si="11"/>
        <v>0</v>
      </c>
      <c r="E168" s="149">
        <f t="shared" si="11"/>
        <v>0</v>
      </c>
      <c r="F168" s="149">
        <f t="shared" si="11"/>
        <v>0</v>
      </c>
      <c r="G168" s="149">
        <f t="shared" si="11"/>
        <v>0</v>
      </c>
      <c r="H168" s="149">
        <f t="shared" si="11"/>
        <v>0</v>
      </c>
      <c r="I168" s="149">
        <f t="shared" si="11"/>
        <v>0</v>
      </c>
      <c r="J168" s="149">
        <f t="shared" si="11"/>
        <v>0</v>
      </c>
      <c r="K168" s="149">
        <f t="shared" si="11"/>
        <v>0</v>
      </c>
      <c r="L168" s="149">
        <f t="shared" si="12"/>
        <v>0</v>
      </c>
      <c r="M168" s="149">
        <f t="shared" si="12"/>
        <v>0</v>
      </c>
      <c r="N168" s="149">
        <f t="shared" si="12"/>
        <v>0</v>
      </c>
      <c r="O168" s="149">
        <f t="shared" si="12"/>
        <v>0</v>
      </c>
      <c r="P168" s="149">
        <f t="shared" si="12"/>
        <v>0</v>
      </c>
      <c r="Q168" s="149">
        <f t="shared" si="12"/>
        <v>0</v>
      </c>
      <c r="R168" s="149">
        <f t="shared" si="12"/>
        <v>0</v>
      </c>
      <c r="S168" s="149">
        <f t="shared" si="12"/>
        <v>0</v>
      </c>
      <c r="T168" s="149">
        <f t="shared" si="12"/>
        <v>0</v>
      </c>
      <c r="U168" s="149">
        <f t="shared" si="12"/>
        <v>0</v>
      </c>
      <c r="V168" s="149">
        <f t="shared" si="13"/>
        <v>0</v>
      </c>
      <c r="W168" s="149">
        <f t="shared" si="13"/>
        <v>0</v>
      </c>
      <c r="X168" s="149">
        <f t="shared" si="13"/>
        <v>0</v>
      </c>
      <c r="Y168" s="149">
        <f t="shared" si="13"/>
        <v>0</v>
      </c>
      <c r="Z168" s="149">
        <f t="shared" si="13"/>
        <v>0</v>
      </c>
      <c r="AA168" s="149">
        <f t="shared" si="13"/>
        <v>0</v>
      </c>
      <c r="AB168" s="149">
        <f t="shared" si="13"/>
        <v>0</v>
      </c>
      <c r="AC168" s="149">
        <f t="shared" si="13"/>
        <v>0</v>
      </c>
      <c r="AD168" s="149">
        <f t="shared" si="13"/>
        <v>0</v>
      </c>
      <c r="AE168" s="149">
        <f t="shared" si="13"/>
        <v>0</v>
      </c>
      <c r="AF168" s="149">
        <f t="shared" si="13"/>
        <v>0</v>
      </c>
      <c r="AG168" s="149">
        <f t="shared" si="13"/>
        <v>0</v>
      </c>
      <c r="AH168" s="149">
        <f t="shared" si="13"/>
        <v>0</v>
      </c>
      <c r="AI168" s="149">
        <f t="shared" si="10"/>
        <v>0</v>
      </c>
      <c r="AJ168" s="149">
        <f t="shared" si="10"/>
        <v>0</v>
      </c>
      <c r="AK168" s="149">
        <f t="shared" si="10"/>
        <v>0</v>
      </c>
      <c r="AL168" s="149">
        <f t="shared" si="10"/>
        <v>0</v>
      </c>
      <c r="AM168" s="149">
        <f t="shared" si="10"/>
        <v>0</v>
      </c>
      <c r="AN168" s="149">
        <f t="shared" si="10"/>
        <v>0</v>
      </c>
      <c r="AO168" s="149">
        <f t="shared" si="10"/>
        <v>0</v>
      </c>
      <c r="AP168" s="149">
        <f t="shared" si="10"/>
        <v>0</v>
      </c>
      <c r="AQ168" s="149">
        <f t="shared" si="10"/>
        <v>0</v>
      </c>
      <c r="AR168" s="149">
        <f t="shared" si="10"/>
        <v>0</v>
      </c>
      <c r="AS168" s="149">
        <f t="shared" si="10"/>
        <v>0</v>
      </c>
      <c r="AT168" s="149">
        <f t="shared" si="10"/>
        <v>0</v>
      </c>
      <c r="AU168" s="149">
        <f t="shared" si="10"/>
        <v>0</v>
      </c>
      <c r="AV168" s="149">
        <f t="shared" si="10"/>
        <v>0</v>
      </c>
    </row>
    <row r="169" spans="1:48" x14ac:dyDescent="0.25">
      <c r="A169" s="133" t="s">
        <v>114</v>
      </c>
      <c r="B169" s="149">
        <f t="shared" si="11"/>
        <v>0</v>
      </c>
      <c r="C169" s="149">
        <f t="shared" si="11"/>
        <v>0</v>
      </c>
      <c r="D169" s="149">
        <f t="shared" si="11"/>
        <v>0</v>
      </c>
      <c r="E169" s="149">
        <f t="shared" si="11"/>
        <v>0</v>
      </c>
      <c r="F169" s="149">
        <f t="shared" si="11"/>
        <v>0</v>
      </c>
      <c r="G169" s="149">
        <f t="shared" si="11"/>
        <v>0</v>
      </c>
      <c r="H169" s="149">
        <f t="shared" si="11"/>
        <v>0</v>
      </c>
      <c r="I169" s="149">
        <f t="shared" si="11"/>
        <v>0</v>
      </c>
      <c r="J169" s="149">
        <f t="shared" si="11"/>
        <v>0</v>
      </c>
      <c r="K169" s="149">
        <f t="shared" si="11"/>
        <v>0</v>
      </c>
      <c r="L169" s="149">
        <f t="shared" si="12"/>
        <v>0</v>
      </c>
      <c r="M169" s="149">
        <f t="shared" si="12"/>
        <v>0</v>
      </c>
      <c r="N169" s="149">
        <f t="shared" si="12"/>
        <v>0</v>
      </c>
      <c r="O169" s="149">
        <f t="shared" si="12"/>
        <v>0</v>
      </c>
      <c r="P169" s="149">
        <f t="shared" si="12"/>
        <v>0</v>
      </c>
      <c r="Q169" s="149">
        <f t="shared" si="12"/>
        <v>0</v>
      </c>
      <c r="R169" s="149">
        <f t="shared" si="12"/>
        <v>0</v>
      </c>
      <c r="S169" s="149">
        <f t="shared" si="12"/>
        <v>0</v>
      </c>
      <c r="T169" s="149">
        <f t="shared" si="12"/>
        <v>0</v>
      </c>
      <c r="U169" s="149">
        <f t="shared" si="12"/>
        <v>0</v>
      </c>
      <c r="V169" s="149">
        <f t="shared" si="13"/>
        <v>0</v>
      </c>
      <c r="W169" s="149">
        <f t="shared" si="13"/>
        <v>0</v>
      </c>
      <c r="X169" s="149">
        <f t="shared" si="13"/>
        <v>0</v>
      </c>
      <c r="Y169" s="149">
        <f t="shared" si="13"/>
        <v>0</v>
      </c>
      <c r="Z169" s="149">
        <f t="shared" si="13"/>
        <v>0</v>
      </c>
      <c r="AA169" s="149">
        <f t="shared" si="13"/>
        <v>0</v>
      </c>
      <c r="AB169" s="149">
        <f t="shared" si="13"/>
        <v>0</v>
      </c>
      <c r="AC169" s="149">
        <f t="shared" si="13"/>
        <v>0</v>
      </c>
      <c r="AD169" s="149">
        <f t="shared" si="13"/>
        <v>0</v>
      </c>
      <c r="AE169" s="149">
        <f t="shared" si="13"/>
        <v>0</v>
      </c>
      <c r="AF169" s="149">
        <f t="shared" si="13"/>
        <v>0</v>
      </c>
      <c r="AG169" s="149">
        <f t="shared" si="13"/>
        <v>0</v>
      </c>
      <c r="AH169" s="149">
        <f t="shared" si="13"/>
        <v>0</v>
      </c>
      <c r="AI169" s="149">
        <f t="shared" si="10"/>
        <v>0</v>
      </c>
      <c r="AJ169" s="149">
        <f t="shared" si="10"/>
        <v>0</v>
      </c>
      <c r="AK169" s="149">
        <f t="shared" si="10"/>
        <v>0</v>
      </c>
      <c r="AL169" s="149">
        <f t="shared" si="10"/>
        <v>0</v>
      </c>
      <c r="AM169" s="149">
        <f t="shared" si="10"/>
        <v>0</v>
      </c>
      <c r="AN169" s="149">
        <f t="shared" si="10"/>
        <v>0</v>
      </c>
      <c r="AO169" s="149">
        <f t="shared" si="10"/>
        <v>0</v>
      </c>
      <c r="AP169" s="149">
        <f t="shared" si="10"/>
        <v>0</v>
      </c>
      <c r="AQ169" s="149">
        <f t="shared" si="10"/>
        <v>0</v>
      </c>
      <c r="AR169" s="149">
        <f t="shared" si="10"/>
        <v>0</v>
      </c>
      <c r="AS169" s="149">
        <f t="shared" si="10"/>
        <v>0</v>
      </c>
      <c r="AT169" s="149">
        <f t="shared" si="10"/>
        <v>0</v>
      </c>
      <c r="AU169" s="149">
        <f t="shared" si="10"/>
        <v>0</v>
      </c>
      <c r="AV169" s="149">
        <f t="shared" si="10"/>
        <v>0</v>
      </c>
    </row>
    <row r="170" spans="1:48" x14ac:dyDescent="0.25">
      <c r="A170" s="133" t="s">
        <v>115</v>
      </c>
      <c r="B170" s="149">
        <f t="shared" si="11"/>
        <v>0</v>
      </c>
      <c r="C170" s="149">
        <f t="shared" si="11"/>
        <v>0</v>
      </c>
      <c r="D170" s="149">
        <f t="shared" si="11"/>
        <v>0</v>
      </c>
      <c r="E170" s="149">
        <f t="shared" si="11"/>
        <v>0</v>
      </c>
      <c r="F170" s="149">
        <f t="shared" si="11"/>
        <v>0</v>
      </c>
      <c r="G170" s="149">
        <f t="shared" si="11"/>
        <v>0</v>
      </c>
      <c r="H170" s="149">
        <f t="shared" si="11"/>
        <v>0</v>
      </c>
      <c r="I170" s="149">
        <f t="shared" si="11"/>
        <v>0</v>
      </c>
      <c r="J170" s="149">
        <f t="shared" si="11"/>
        <v>0</v>
      </c>
      <c r="K170" s="149">
        <f t="shared" si="11"/>
        <v>0</v>
      </c>
      <c r="L170" s="149">
        <f t="shared" si="12"/>
        <v>0</v>
      </c>
      <c r="M170" s="149">
        <f t="shared" si="12"/>
        <v>0</v>
      </c>
      <c r="N170" s="149">
        <f t="shared" si="12"/>
        <v>0</v>
      </c>
      <c r="O170" s="149">
        <f t="shared" si="12"/>
        <v>0</v>
      </c>
      <c r="P170" s="149">
        <f t="shared" si="12"/>
        <v>0</v>
      </c>
      <c r="Q170" s="149">
        <f t="shared" si="12"/>
        <v>0</v>
      </c>
      <c r="R170" s="149">
        <f t="shared" si="12"/>
        <v>0</v>
      </c>
      <c r="S170" s="149">
        <f t="shared" si="12"/>
        <v>0</v>
      </c>
      <c r="T170" s="149">
        <f t="shared" si="12"/>
        <v>0</v>
      </c>
      <c r="U170" s="149">
        <f t="shared" si="12"/>
        <v>0</v>
      </c>
      <c r="V170" s="149">
        <f t="shared" si="13"/>
        <v>0</v>
      </c>
      <c r="W170" s="149">
        <f t="shared" si="13"/>
        <v>0</v>
      </c>
      <c r="X170" s="149">
        <f t="shared" si="13"/>
        <v>0</v>
      </c>
      <c r="Y170" s="149">
        <f t="shared" si="13"/>
        <v>0</v>
      </c>
      <c r="Z170" s="149">
        <f t="shared" si="13"/>
        <v>0</v>
      </c>
      <c r="AA170" s="149">
        <f t="shared" si="13"/>
        <v>0</v>
      </c>
      <c r="AB170" s="149">
        <f t="shared" si="13"/>
        <v>0</v>
      </c>
      <c r="AC170" s="149">
        <f t="shared" si="13"/>
        <v>0</v>
      </c>
      <c r="AD170" s="149">
        <f t="shared" si="13"/>
        <v>0</v>
      </c>
      <c r="AE170" s="149">
        <f t="shared" si="13"/>
        <v>0</v>
      </c>
      <c r="AF170" s="149">
        <f t="shared" si="13"/>
        <v>0</v>
      </c>
      <c r="AG170" s="149">
        <f t="shared" si="13"/>
        <v>0</v>
      </c>
      <c r="AH170" s="149">
        <f t="shared" si="13"/>
        <v>0</v>
      </c>
      <c r="AI170" s="149">
        <f t="shared" si="10"/>
        <v>0</v>
      </c>
      <c r="AJ170" s="149">
        <f t="shared" si="10"/>
        <v>0</v>
      </c>
      <c r="AK170" s="149">
        <f t="shared" si="10"/>
        <v>0</v>
      </c>
      <c r="AL170" s="149">
        <f t="shared" si="10"/>
        <v>0</v>
      </c>
      <c r="AM170" s="149">
        <f t="shared" si="10"/>
        <v>0</v>
      </c>
      <c r="AN170" s="149">
        <f t="shared" si="10"/>
        <v>0</v>
      </c>
      <c r="AO170" s="149">
        <f t="shared" si="10"/>
        <v>0</v>
      </c>
      <c r="AP170" s="149">
        <f t="shared" si="10"/>
        <v>0</v>
      </c>
      <c r="AQ170" s="149">
        <f t="shared" si="10"/>
        <v>0</v>
      </c>
      <c r="AR170" s="149">
        <f t="shared" si="10"/>
        <v>0</v>
      </c>
      <c r="AS170" s="149">
        <f t="shared" si="10"/>
        <v>0</v>
      </c>
      <c r="AT170" s="149">
        <f t="shared" si="10"/>
        <v>0</v>
      </c>
      <c r="AU170" s="149">
        <f t="shared" si="10"/>
        <v>0</v>
      </c>
      <c r="AV170" s="149">
        <f t="shared" si="10"/>
        <v>0</v>
      </c>
    </row>
    <row r="171" spans="1:48" x14ac:dyDescent="0.25">
      <c r="A171" s="133" t="s">
        <v>116</v>
      </c>
      <c r="B171" s="149">
        <f t="shared" si="11"/>
        <v>0</v>
      </c>
      <c r="C171" s="149">
        <f t="shared" si="11"/>
        <v>0</v>
      </c>
      <c r="D171" s="149">
        <f t="shared" si="11"/>
        <v>0</v>
      </c>
      <c r="E171" s="149">
        <f t="shared" si="11"/>
        <v>0</v>
      </c>
      <c r="F171" s="149">
        <f t="shared" si="11"/>
        <v>0</v>
      </c>
      <c r="G171" s="149">
        <f t="shared" si="11"/>
        <v>0</v>
      </c>
      <c r="H171" s="149">
        <f t="shared" si="11"/>
        <v>0</v>
      </c>
      <c r="I171" s="149">
        <f t="shared" si="11"/>
        <v>0</v>
      </c>
      <c r="J171" s="149">
        <f t="shared" si="11"/>
        <v>0</v>
      </c>
      <c r="K171" s="149">
        <f t="shared" si="11"/>
        <v>0</v>
      </c>
      <c r="L171" s="149">
        <f t="shared" si="12"/>
        <v>0</v>
      </c>
      <c r="M171" s="149">
        <f t="shared" si="12"/>
        <v>0</v>
      </c>
      <c r="N171" s="149">
        <f t="shared" si="12"/>
        <v>0</v>
      </c>
      <c r="O171" s="149">
        <f t="shared" si="12"/>
        <v>0</v>
      </c>
      <c r="P171" s="149">
        <f t="shared" si="12"/>
        <v>0</v>
      </c>
      <c r="Q171" s="149">
        <f t="shared" si="12"/>
        <v>0</v>
      </c>
      <c r="R171" s="149">
        <f t="shared" si="12"/>
        <v>0</v>
      </c>
      <c r="S171" s="149">
        <f t="shared" si="12"/>
        <v>0</v>
      </c>
      <c r="T171" s="149">
        <f t="shared" si="12"/>
        <v>0</v>
      </c>
      <c r="U171" s="149">
        <f t="shared" si="12"/>
        <v>0</v>
      </c>
      <c r="V171" s="149">
        <f t="shared" si="13"/>
        <v>0</v>
      </c>
      <c r="W171" s="149">
        <f t="shared" si="13"/>
        <v>0</v>
      </c>
      <c r="X171" s="149">
        <f t="shared" si="13"/>
        <v>0</v>
      </c>
      <c r="Y171" s="149">
        <f t="shared" si="13"/>
        <v>0</v>
      </c>
      <c r="Z171" s="149">
        <f t="shared" si="13"/>
        <v>0</v>
      </c>
      <c r="AA171" s="149">
        <f t="shared" si="13"/>
        <v>0</v>
      </c>
      <c r="AB171" s="149">
        <f t="shared" si="13"/>
        <v>0</v>
      </c>
      <c r="AC171" s="149">
        <f t="shared" si="13"/>
        <v>0</v>
      </c>
      <c r="AD171" s="149">
        <f t="shared" si="13"/>
        <v>0</v>
      </c>
      <c r="AE171" s="149">
        <f t="shared" si="13"/>
        <v>0</v>
      </c>
      <c r="AF171" s="149">
        <f t="shared" si="13"/>
        <v>0</v>
      </c>
      <c r="AG171" s="149">
        <f t="shared" si="13"/>
        <v>0</v>
      </c>
      <c r="AH171" s="149">
        <f t="shared" si="13"/>
        <v>0</v>
      </c>
      <c r="AI171" s="149">
        <f t="shared" si="10"/>
        <v>0</v>
      </c>
      <c r="AJ171" s="149">
        <f t="shared" si="10"/>
        <v>0</v>
      </c>
      <c r="AK171" s="149">
        <f t="shared" si="10"/>
        <v>0</v>
      </c>
      <c r="AL171" s="149">
        <f t="shared" si="10"/>
        <v>0</v>
      </c>
      <c r="AM171" s="149">
        <f t="shared" si="10"/>
        <v>0</v>
      </c>
      <c r="AN171" s="149">
        <f t="shared" si="10"/>
        <v>0</v>
      </c>
      <c r="AO171" s="149">
        <f t="shared" si="10"/>
        <v>0</v>
      </c>
      <c r="AP171" s="149">
        <f t="shared" si="10"/>
        <v>0</v>
      </c>
      <c r="AQ171" s="149">
        <f t="shared" si="10"/>
        <v>0</v>
      </c>
      <c r="AR171" s="149">
        <f t="shared" si="10"/>
        <v>0</v>
      </c>
      <c r="AS171" s="149">
        <f t="shared" si="10"/>
        <v>0</v>
      </c>
      <c r="AT171" s="149">
        <f t="shared" si="10"/>
        <v>0</v>
      </c>
      <c r="AU171" s="149">
        <f t="shared" si="10"/>
        <v>0</v>
      </c>
      <c r="AV171" s="149">
        <f t="shared" si="10"/>
        <v>0</v>
      </c>
    </row>
    <row r="172" spans="1:48" x14ac:dyDescent="0.25">
      <c r="A172" s="133" t="s">
        <v>117</v>
      </c>
      <c r="B172" s="149">
        <f t="shared" si="11"/>
        <v>0</v>
      </c>
      <c r="C172" s="149">
        <f t="shared" si="11"/>
        <v>0</v>
      </c>
      <c r="D172" s="149">
        <f t="shared" si="11"/>
        <v>0</v>
      </c>
      <c r="E172" s="149">
        <f t="shared" si="11"/>
        <v>0</v>
      </c>
      <c r="F172" s="149">
        <f t="shared" si="11"/>
        <v>0</v>
      </c>
      <c r="G172" s="149">
        <f t="shared" si="11"/>
        <v>0</v>
      </c>
      <c r="H172" s="149">
        <f t="shared" si="11"/>
        <v>0</v>
      </c>
      <c r="I172" s="149">
        <f t="shared" si="11"/>
        <v>0</v>
      </c>
      <c r="J172" s="149">
        <f t="shared" si="11"/>
        <v>0</v>
      </c>
      <c r="K172" s="149">
        <f t="shared" si="11"/>
        <v>0</v>
      </c>
      <c r="L172" s="149">
        <f t="shared" si="12"/>
        <v>0</v>
      </c>
      <c r="M172" s="149">
        <f t="shared" si="12"/>
        <v>0</v>
      </c>
      <c r="N172" s="149">
        <f t="shared" si="12"/>
        <v>0</v>
      </c>
      <c r="O172" s="149">
        <f t="shared" si="12"/>
        <v>0</v>
      </c>
      <c r="P172" s="149">
        <f t="shared" si="12"/>
        <v>0</v>
      </c>
      <c r="Q172" s="149">
        <f t="shared" si="12"/>
        <v>0</v>
      </c>
      <c r="R172" s="149">
        <f t="shared" si="12"/>
        <v>0</v>
      </c>
      <c r="S172" s="149">
        <f t="shared" si="12"/>
        <v>0</v>
      </c>
      <c r="T172" s="149">
        <f t="shared" si="12"/>
        <v>0</v>
      </c>
      <c r="U172" s="149">
        <f t="shared" si="12"/>
        <v>0</v>
      </c>
      <c r="V172" s="149">
        <f t="shared" si="13"/>
        <v>0</v>
      </c>
      <c r="W172" s="149">
        <f t="shared" si="13"/>
        <v>0</v>
      </c>
      <c r="X172" s="149">
        <f t="shared" si="13"/>
        <v>0</v>
      </c>
      <c r="Y172" s="149">
        <f t="shared" si="13"/>
        <v>0</v>
      </c>
      <c r="Z172" s="149">
        <f t="shared" si="13"/>
        <v>0</v>
      </c>
      <c r="AA172" s="149">
        <f t="shared" si="13"/>
        <v>0</v>
      </c>
      <c r="AB172" s="149">
        <f t="shared" si="13"/>
        <v>0</v>
      </c>
      <c r="AC172" s="149">
        <f t="shared" si="13"/>
        <v>0</v>
      </c>
      <c r="AD172" s="149">
        <f t="shared" si="13"/>
        <v>0</v>
      </c>
      <c r="AE172" s="149">
        <f t="shared" si="13"/>
        <v>0</v>
      </c>
      <c r="AF172" s="149">
        <f t="shared" si="13"/>
        <v>0</v>
      </c>
      <c r="AG172" s="149">
        <f t="shared" si="13"/>
        <v>0</v>
      </c>
      <c r="AH172" s="149">
        <f t="shared" si="13"/>
        <v>0</v>
      </c>
      <c r="AI172" s="149">
        <f t="shared" ref="AI172:AV187" si="14">HLOOKUP($A172,$B$106:$AK$153,MATCH(AI$155,$A$106:$A$153,0),FALSE)</f>
        <v>0</v>
      </c>
      <c r="AJ172" s="149">
        <f t="shared" si="14"/>
        <v>0</v>
      </c>
      <c r="AK172" s="149">
        <f t="shared" si="14"/>
        <v>0</v>
      </c>
      <c r="AL172" s="149">
        <f t="shared" si="14"/>
        <v>0</v>
      </c>
      <c r="AM172" s="149">
        <f t="shared" si="14"/>
        <v>0</v>
      </c>
      <c r="AN172" s="149">
        <f t="shared" si="14"/>
        <v>0</v>
      </c>
      <c r="AO172" s="149">
        <f t="shared" si="14"/>
        <v>0</v>
      </c>
      <c r="AP172" s="149">
        <f t="shared" si="14"/>
        <v>0</v>
      </c>
      <c r="AQ172" s="149">
        <f t="shared" si="14"/>
        <v>0</v>
      </c>
      <c r="AR172" s="149">
        <f t="shared" si="14"/>
        <v>0</v>
      </c>
      <c r="AS172" s="149">
        <f t="shared" si="14"/>
        <v>0</v>
      </c>
      <c r="AT172" s="149">
        <f t="shared" si="14"/>
        <v>0</v>
      </c>
      <c r="AU172" s="149">
        <f t="shared" si="14"/>
        <v>0</v>
      </c>
      <c r="AV172" s="149">
        <f t="shared" si="14"/>
        <v>0</v>
      </c>
    </row>
    <row r="173" spans="1:48" x14ac:dyDescent="0.25">
      <c r="A173" s="133" t="s">
        <v>118</v>
      </c>
      <c r="B173" s="149">
        <f t="shared" si="11"/>
        <v>0</v>
      </c>
      <c r="C173" s="149">
        <f t="shared" si="11"/>
        <v>0</v>
      </c>
      <c r="D173" s="149">
        <f t="shared" si="11"/>
        <v>0</v>
      </c>
      <c r="E173" s="149">
        <f t="shared" si="11"/>
        <v>0</v>
      </c>
      <c r="F173" s="149">
        <f t="shared" si="11"/>
        <v>0</v>
      </c>
      <c r="G173" s="149">
        <f t="shared" si="11"/>
        <v>0</v>
      </c>
      <c r="H173" s="149">
        <f t="shared" si="11"/>
        <v>0</v>
      </c>
      <c r="I173" s="149">
        <f t="shared" si="11"/>
        <v>0</v>
      </c>
      <c r="J173" s="149">
        <f t="shared" si="11"/>
        <v>0</v>
      </c>
      <c r="K173" s="149">
        <f t="shared" si="11"/>
        <v>0</v>
      </c>
      <c r="L173" s="149">
        <f t="shared" si="12"/>
        <v>0</v>
      </c>
      <c r="M173" s="149">
        <f t="shared" si="12"/>
        <v>0</v>
      </c>
      <c r="N173" s="149">
        <f t="shared" si="12"/>
        <v>0</v>
      </c>
      <c r="O173" s="149">
        <f t="shared" si="12"/>
        <v>0</v>
      </c>
      <c r="P173" s="149">
        <f t="shared" si="12"/>
        <v>0</v>
      </c>
      <c r="Q173" s="149">
        <f t="shared" si="12"/>
        <v>0</v>
      </c>
      <c r="R173" s="149">
        <f t="shared" si="12"/>
        <v>0</v>
      </c>
      <c r="S173" s="149">
        <f t="shared" si="12"/>
        <v>0</v>
      </c>
      <c r="T173" s="149">
        <f t="shared" si="12"/>
        <v>0</v>
      </c>
      <c r="U173" s="149">
        <f t="shared" si="12"/>
        <v>0</v>
      </c>
      <c r="V173" s="149">
        <f t="shared" si="13"/>
        <v>0</v>
      </c>
      <c r="W173" s="149">
        <f t="shared" si="13"/>
        <v>0</v>
      </c>
      <c r="X173" s="149">
        <f t="shared" si="13"/>
        <v>0</v>
      </c>
      <c r="Y173" s="149">
        <f t="shared" si="13"/>
        <v>0</v>
      </c>
      <c r="Z173" s="149">
        <f t="shared" si="13"/>
        <v>0</v>
      </c>
      <c r="AA173" s="149">
        <f t="shared" si="13"/>
        <v>0</v>
      </c>
      <c r="AB173" s="149">
        <f t="shared" si="13"/>
        <v>0</v>
      </c>
      <c r="AC173" s="149">
        <f t="shared" si="13"/>
        <v>0</v>
      </c>
      <c r="AD173" s="149">
        <f t="shared" si="13"/>
        <v>0</v>
      </c>
      <c r="AE173" s="149">
        <f t="shared" si="13"/>
        <v>0</v>
      </c>
      <c r="AF173" s="149">
        <f t="shared" si="13"/>
        <v>0</v>
      </c>
      <c r="AG173" s="149">
        <f t="shared" si="13"/>
        <v>0</v>
      </c>
      <c r="AH173" s="149">
        <f t="shared" si="13"/>
        <v>0</v>
      </c>
      <c r="AI173" s="149">
        <f t="shared" si="14"/>
        <v>0</v>
      </c>
      <c r="AJ173" s="149">
        <f t="shared" si="14"/>
        <v>0</v>
      </c>
      <c r="AK173" s="149">
        <f t="shared" si="14"/>
        <v>0</v>
      </c>
      <c r="AL173" s="149">
        <f t="shared" si="14"/>
        <v>0</v>
      </c>
      <c r="AM173" s="149">
        <f t="shared" si="14"/>
        <v>0</v>
      </c>
      <c r="AN173" s="149">
        <f t="shared" si="14"/>
        <v>0</v>
      </c>
      <c r="AO173" s="149">
        <f t="shared" si="14"/>
        <v>0</v>
      </c>
      <c r="AP173" s="149">
        <f t="shared" si="14"/>
        <v>0</v>
      </c>
      <c r="AQ173" s="149">
        <f t="shared" si="14"/>
        <v>0</v>
      </c>
      <c r="AR173" s="149">
        <f t="shared" si="14"/>
        <v>0</v>
      </c>
      <c r="AS173" s="149">
        <f t="shared" si="14"/>
        <v>0</v>
      </c>
      <c r="AT173" s="149">
        <f t="shared" si="14"/>
        <v>0</v>
      </c>
      <c r="AU173" s="149">
        <f t="shared" si="14"/>
        <v>0</v>
      </c>
      <c r="AV173" s="149">
        <f t="shared" si="14"/>
        <v>0</v>
      </c>
    </row>
    <row r="174" spans="1:48" x14ac:dyDescent="0.25">
      <c r="A174" s="133" t="s">
        <v>119</v>
      </c>
      <c r="B174" s="149">
        <f t="shared" si="11"/>
        <v>0</v>
      </c>
      <c r="C174" s="149">
        <f t="shared" si="11"/>
        <v>0</v>
      </c>
      <c r="D174" s="149">
        <f t="shared" si="11"/>
        <v>0</v>
      </c>
      <c r="E174" s="149">
        <f t="shared" si="11"/>
        <v>0</v>
      </c>
      <c r="F174" s="149">
        <f t="shared" si="11"/>
        <v>0</v>
      </c>
      <c r="G174" s="149">
        <f t="shared" si="11"/>
        <v>0</v>
      </c>
      <c r="H174" s="149">
        <f t="shared" si="11"/>
        <v>0</v>
      </c>
      <c r="I174" s="149">
        <f t="shared" si="11"/>
        <v>0</v>
      </c>
      <c r="J174" s="149">
        <f t="shared" si="11"/>
        <v>0</v>
      </c>
      <c r="K174" s="149">
        <f t="shared" si="11"/>
        <v>0</v>
      </c>
      <c r="L174" s="149">
        <f t="shared" si="12"/>
        <v>0</v>
      </c>
      <c r="M174" s="149">
        <f t="shared" si="12"/>
        <v>0</v>
      </c>
      <c r="N174" s="149">
        <f t="shared" si="12"/>
        <v>0</v>
      </c>
      <c r="O174" s="149">
        <f t="shared" si="12"/>
        <v>0</v>
      </c>
      <c r="P174" s="149">
        <f t="shared" si="12"/>
        <v>0</v>
      </c>
      <c r="Q174" s="149">
        <f t="shared" si="12"/>
        <v>0</v>
      </c>
      <c r="R174" s="149">
        <f t="shared" si="12"/>
        <v>0</v>
      </c>
      <c r="S174" s="149">
        <f t="shared" si="12"/>
        <v>0</v>
      </c>
      <c r="T174" s="149">
        <f t="shared" si="12"/>
        <v>0</v>
      </c>
      <c r="U174" s="149">
        <f t="shared" si="12"/>
        <v>0</v>
      </c>
      <c r="V174" s="149">
        <f t="shared" si="13"/>
        <v>0</v>
      </c>
      <c r="W174" s="149">
        <f t="shared" si="13"/>
        <v>0</v>
      </c>
      <c r="X174" s="149">
        <f t="shared" si="13"/>
        <v>0</v>
      </c>
      <c r="Y174" s="149">
        <f t="shared" si="13"/>
        <v>0</v>
      </c>
      <c r="Z174" s="149">
        <f t="shared" si="13"/>
        <v>0</v>
      </c>
      <c r="AA174" s="149">
        <f t="shared" si="13"/>
        <v>0</v>
      </c>
      <c r="AB174" s="149">
        <f t="shared" si="13"/>
        <v>0</v>
      </c>
      <c r="AC174" s="149">
        <f t="shared" si="13"/>
        <v>0</v>
      </c>
      <c r="AD174" s="149">
        <f t="shared" si="13"/>
        <v>0</v>
      </c>
      <c r="AE174" s="149">
        <f t="shared" si="13"/>
        <v>0</v>
      </c>
      <c r="AF174" s="149">
        <f t="shared" si="13"/>
        <v>0</v>
      </c>
      <c r="AG174" s="149">
        <f t="shared" si="13"/>
        <v>0</v>
      </c>
      <c r="AH174" s="149">
        <f t="shared" si="13"/>
        <v>0</v>
      </c>
      <c r="AI174" s="149">
        <f t="shared" si="14"/>
        <v>0</v>
      </c>
      <c r="AJ174" s="149">
        <f t="shared" si="14"/>
        <v>0</v>
      </c>
      <c r="AK174" s="149">
        <f t="shared" si="14"/>
        <v>0</v>
      </c>
      <c r="AL174" s="149">
        <f t="shared" si="14"/>
        <v>0</v>
      </c>
      <c r="AM174" s="149">
        <f t="shared" si="14"/>
        <v>0</v>
      </c>
      <c r="AN174" s="149">
        <f t="shared" si="14"/>
        <v>0</v>
      </c>
      <c r="AO174" s="149">
        <f t="shared" si="14"/>
        <v>0</v>
      </c>
      <c r="AP174" s="149">
        <f t="shared" si="14"/>
        <v>0</v>
      </c>
      <c r="AQ174" s="149">
        <f t="shared" si="14"/>
        <v>0</v>
      </c>
      <c r="AR174" s="149">
        <f t="shared" si="14"/>
        <v>0</v>
      </c>
      <c r="AS174" s="149">
        <f t="shared" si="14"/>
        <v>0</v>
      </c>
      <c r="AT174" s="149">
        <f t="shared" si="14"/>
        <v>0</v>
      </c>
      <c r="AU174" s="149">
        <f t="shared" si="14"/>
        <v>0</v>
      </c>
      <c r="AV174" s="149">
        <f t="shared" si="14"/>
        <v>0</v>
      </c>
    </row>
    <row r="175" spans="1:48" x14ac:dyDescent="0.25">
      <c r="A175" s="133" t="s">
        <v>666</v>
      </c>
      <c r="B175" s="149">
        <f t="shared" si="11"/>
        <v>0</v>
      </c>
      <c r="C175" s="149">
        <f t="shared" si="11"/>
        <v>0</v>
      </c>
      <c r="D175" s="149">
        <f t="shared" si="11"/>
        <v>0</v>
      </c>
      <c r="E175" s="149">
        <f t="shared" si="11"/>
        <v>0</v>
      </c>
      <c r="F175" s="149">
        <f t="shared" si="11"/>
        <v>0</v>
      </c>
      <c r="G175" s="149">
        <f t="shared" si="11"/>
        <v>0</v>
      </c>
      <c r="H175" s="149">
        <f t="shared" si="11"/>
        <v>0</v>
      </c>
      <c r="I175" s="149">
        <f t="shared" si="11"/>
        <v>0</v>
      </c>
      <c r="J175" s="149">
        <f t="shared" si="11"/>
        <v>0</v>
      </c>
      <c r="K175" s="149">
        <f t="shared" si="11"/>
        <v>0</v>
      </c>
      <c r="L175" s="149">
        <f t="shared" si="12"/>
        <v>0</v>
      </c>
      <c r="M175" s="149">
        <f t="shared" si="12"/>
        <v>0</v>
      </c>
      <c r="N175" s="149">
        <f t="shared" si="12"/>
        <v>0</v>
      </c>
      <c r="O175" s="149">
        <f t="shared" si="12"/>
        <v>0</v>
      </c>
      <c r="P175" s="149">
        <f t="shared" si="12"/>
        <v>0</v>
      </c>
      <c r="Q175" s="149">
        <f t="shared" si="12"/>
        <v>0</v>
      </c>
      <c r="R175" s="149">
        <f t="shared" si="12"/>
        <v>0</v>
      </c>
      <c r="S175" s="149">
        <f t="shared" si="12"/>
        <v>0</v>
      </c>
      <c r="T175" s="149">
        <f t="shared" si="12"/>
        <v>0</v>
      </c>
      <c r="U175" s="149">
        <f t="shared" si="12"/>
        <v>0</v>
      </c>
      <c r="V175" s="149">
        <f t="shared" si="13"/>
        <v>0</v>
      </c>
      <c r="W175" s="149">
        <f t="shared" si="13"/>
        <v>0</v>
      </c>
      <c r="X175" s="149">
        <f t="shared" si="13"/>
        <v>0</v>
      </c>
      <c r="Y175" s="149">
        <f t="shared" si="13"/>
        <v>0</v>
      </c>
      <c r="Z175" s="149">
        <f t="shared" si="13"/>
        <v>0</v>
      </c>
      <c r="AA175" s="149">
        <f t="shared" si="13"/>
        <v>0</v>
      </c>
      <c r="AB175" s="149">
        <f t="shared" si="13"/>
        <v>0</v>
      </c>
      <c r="AC175" s="149">
        <f t="shared" si="13"/>
        <v>0</v>
      </c>
      <c r="AD175" s="149">
        <f t="shared" si="13"/>
        <v>0</v>
      </c>
      <c r="AE175" s="149">
        <f t="shared" si="13"/>
        <v>0</v>
      </c>
      <c r="AF175" s="149">
        <f t="shared" si="13"/>
        <v>0</v>
      </c>
      <c r="AG175" s="149">
        <f t="shared" si="13"/>
        <v>0</v>
      </c>
      <c r="AH175" s="149">
        <f t="shared" si="13"/>
        <v>0</v>
      </c>
      <c r="AI175" s="149">
        <f t="shared" si="14"/>
        <v>0</v>
      </c>
      <c r="AJ175" s="149">
        <f t="shared" si="14"/>
        <v>0</v>
      </c>
      <c r="AK175" s="149">
        <f t="shared" si="14"/>
        <v>0</v>
      </c>
      <c r="AL175" s="149">
        <f t="shared" si="14"/>
        <v>0</v>
      </c>
      <c r="AM175" s="149">
        <f t="shared" si="14"/>
        <v>0</v>
      </c>
      <c r="AN175" s="149">
        <f t="shared" si="14"/>
        <v>0</v>
      </c>
      <c r="AO175" s="149">
        <f t="shared" si="14"/>
        <v>0</v>
      </c>
      <c r="AP175" s="149">
        <f t="shared" si="14"/>
        <v>0</v>
      </c>
      <c r="AQ175" s="149">
        <f t="shared" si="14"/>
        <v>0</v>
      </c>
      <c r="AR175" s="149">
        <f t="shared" si="14"/>
        <v>0</v>
      </c>
      <c r="AS175" s="149">
        <f t="shared" si="14"/>
        <v>0</v>
      </c>
      <c r="AT175" s="149">
        <f t="shared" si="14"/>
        <v>0</v>
      </c>
      <c r="AU175" s="149">
        <f t="shared" si="14"/>
        <v>0</v>
      </c>
      <c r="AV175" s="149">
        <f t="shared" si="14"/>
        <v>0</v>
      </c>
    </row>
    <row r="176" spans="1:48" x14ac:dyDescent="0.25">
      <c r="A176" s="133" t="s">
        <v>45</v>
      </c>
      <c r="B176" s="149">
        <f t="shared" ref="B176:K185" si="15">HLOOKUP($A176,$B$106:$AK$153,MATCH(B$155,$A$106:$A$153,0),FALSE)</f>
        <v>0</v>
      </c>
      <c r="C176" s="149">
        <f t="shared" si="15"/>
        <v>0</v>
      </c>
      <c r="D176" s="149">
        <f t="shared" si="15"/>
        <v>0</v>
      </c>
      <c r="E176" s="149">
        <f t="shared" si="15"/>
        <v>0</v>
      </c>
      <c r="F176" s="149">
        <f t="shared" si="15"/>
        <v>0</v>
      </c>
      <c r="G176" s="149">
        <f t="shared" si="15"/>
        <v>0</v>
      </c>
      <c r="H176" s="149">
        <f t="shared" si="15"/>
        <v>0</v>
      </c>
      <c r="I176" s="149">
        <f t="shared" si="15"/>
        <v>0</v>
      </c>
      <c r="J176" s="149">
        <f t="shared" si="15"/>
        <v>0</v>
      </c>
      <c r="K176" s="149">
        <f t="shared" si="15"/>
        <v>0</v>
      </c>
      <c r="L176" s="149">
        <f t="shared" ref="L176:U185" si="16">HLOOKUP($A176,$B$106:$AK$153,MATCH(L$155,$A$106:$A$153,0),FALSE)</f>
        <v>0</v>
      </c>
      <c r="M176" s="149">
        <f t="shared" si="16"/>
        <v>0</v>
      </c>
      <c r="N176" s="149">
        <f t="shared" si="16"/>
        <v>0</v>
      </c>
      <c r="O176" s="149">
        <f t="shared" si="16"/>
        <v>0</v>
      </c>
      <c r="P176" s="149">
        <f t="shared" si="16"/>
        <v>0</v>
      </c>
      <c r="Q176" s="149">
        <f t="shared" si="16"/>
        <v>0</v>
      </c>
      <c r="R176" s="149">
        <f t="shared" si="16"/>
        <v>0</v>
      </c>
      <c r="S176" s="149">
        <f t="shared" si="16"/>
        <v>0</v>
      </c>
      <c r="T176" s="149">
        <f t="shared" si="16"/>
        <v>0</v>
      </c>
      <c r="U176" s="149">
        <f t="shared" si="16"/>
        <v>0</v>
      </c>
      <c r="V176" s="149">
        <f t="shared" ref="V176:AH185" si="17">HLOOKUP($A176,$B$106:$AK$153,MATCH(V$155,$A$106:$A$153,0),FALSE)</f>
        <v>0</v>
      </c>
      <c r="W176" s="149">
        <f t="shared" si="17"/>
        <v>0</v>
      </c>
      <c r="X176" s="149">
        <f t="shared" si="17"/>
        <v>0</v>
      </c>
      <c r="Y176" s="149">
        <f t="shared" si="17"/>
        <v>0</v>
      </c>
      <c r="Z176" s="149">
        <f t="shared" si="17"/>
        <v>0</v>
      </c>
      <c r="AA176" s="149">
        <f t="shared" si="17"/>
        <v>0</v>
      </c>
      <c r="AB176" s="149">
        <f t="shared" si="17"/>
        <v>0</v>
      </c>
      <c r="AC176" s="149">
        <f t="shared" si="17"/>
        <v>0</v>
      </c>
      <c r="AD176" s="149">
        <f t="shared" si="17"/>
        <v>0</v>
      </c>
      <c r="AE176" s="149">
        <f t="shared" si="17"/>
        <v>0</v>
      </c>
      <c r="AF176" s="149">
        <f t="shared" si="17"/>
        <v>0</v>
      </c>
      <c r="AG176" s="149">
        <f t="shared" si="17"/>
        <v>0</v>
      </c>
      <c r="AH176" s="149">
        <f t="shared" si="17"/>
        <v>0</v>
      </c>
      <c r="AI176" s="149">
        <f t="shared" si="14"/>
        <v>0</v>
      </c>
      <c r="AJ176" s="149">
        <f t="shared" si="14"/>
        <v>0</v>
      </c>
      <c r="AK176" s="149">
        <f t="shared" si="14"/>
        <v>0</v>
      </c>
      <c r="AL176" s="149">
        <f t="shared" si="14"/>
        <v>0</v>
      </c>
      <c r="AM176" s="149">
        <f t="shared" si="14"/>
        <v>0</v>
      </c>
      <c r="AN176" s="149">
        <f t="shared" si="14"/>
        <v>0</v>
      </c>
      <c r="AO176" s="149">
        <f t="shared" si="14"/>
        <v>0</v>
      </c>
      <c r="AP176" s="149">
        <f t="shared" si="14"/>
        <v>0</v>
      </c>
      <c r="AQ176" s="149">
        <f t="shared" si="14"/>
        <v>0</v>
      </c>
      <c r="AR176" s="149">
        <f t="shared" si="14"/>
        <v>0</v>
      </c>
      <c r="AS176" s="149">
        <f t="shared" si="14"/>
        <v>0</v>
      </c>
      <c r="AT176" s="149">
        <f t="shared" si="14"/>
        <v>0</v>
      </c>
      <c r="AU176" s="149">
        <f t="shared" si="14"/>
        <v>0</v>
      </c>
      <c r="AV176" s="149">
        <f t="shared" si="14"/>
        <v>0</v>
      </c>
    </row>
    <row r="177" spans="1:48" x14ac:dyDescent="0.25">
      <c r="A177" s="133" t="s">
        <v>667</v>
      </c>
      <c r="B177" s="149">
        <f t="shared" si="15"/>
        <v>0</v>
      </c>
      <c r="C177" s="149">
        <f t="shared" si="15"/>
        <v>0</v>
      </c>
      <c r="D177" s="149">
        <f t="shared" si="15"/>
        <v>0</v>
      </c>
      <c r="E177" s="149">
        <f t="shared" si="15"/>
        <v>0</v>
      </c>
      <c r="F177" s="149">
        <f t="shared" si="15"/>
        <v>0</v>
      </c>
      <c r="G177" s="149">
        <f t="shared" si="15"/>
        <v>0</v>
      </c>
      <c r="H177" s="149">
        <f t="shared" si="15"/>
        <v>0</v>
      </c>
      <c r="I177" s="149">
        <f t="shared" si="15"/>
        <v>0</v>
      </c>
      <c r="J177" s="149">
        <f t="shared" si="15"/>
        <v>0</v>
      </c>
      <c r="K177" s="149">
        <f t="shared" si="15"/>
        <v>0</v>
      </c>
      <c r="L177" s="149">
        <f t="shared" si="16"/>
        <v>0</v>
      </c>
      <c r="M177" s="149">
        <f t="shared" si="16"/>
        <v>0</v>
      </c>
      <c r="N177" s="149">
        <f t="shared" si="16"/>
        <v>0</v>
      </c>
      <c r="O177" s="149">
        <f t="shared" si="16"/>
        <v>0</v>
      </c>
      <c r="P177" s="149">
        <f t="shared" si="16"/>
        <v>0</v>
      </c>
      <c r="Q177" s="149">
        <f t="shared" si="16"/>
        <v>0</v>
      </c>
      <c r="R177" s="149">
        <f t="shared" si="16"/>
        <v>0</v>
      </c>
      <c r="S177" s="149">
        <f t="shared" si="16"/>
        <v>0</v>
      </c>
      <c r="T177" s="149">
        <f t="shared" si="16"/>
        <v>0</v>
      </c>
      <c r="U177" s="149">
        <f t="shared" si="16"/>
        <v>0</v>
      </c>
      <c r="V177" s="149">
        <f t="shared" si="17"/>
        <v>0</v>
      </c>
      <c r="W177" s="149">
        <f t="shared" si="17"/>
        <v>0</v>
      </c>
      <c r="X177" s="149">
        <f t="shared" si="17"/>
        <v>0</v>
      </c>
      <c r="Y177" s="149">
        <f t="shared" si="17"/>
        <v>0</v>
      </c>
      <c r="Z177" s="149">
        <f t="shared" si="17"/>
        <v>0</v>
      </c>
      <c r="AA177" s="149">
        <f t="shared" si="17"/>
        <v>0</v>
      </c>
      <c r="AB177" s="149">
        <f t="shared" si="17"/>
        <v>0</v>
      </c>
      <c r="AC177" s="149">
        <f t="shared" si="17"/>
        <v>0</v>
      </c>
      <c r="AD177" s="149">
        <f t="shared" si="17"/>
        <v>0</v>
      </c>
      <c r="AE177" s="149">
        <f t="shared" si="17"/>
        <v>0</v>
      </c>
      <c r="AF177" s="149">
        <f t="shared" si="17"/>
        <v>0</v>
      </c>
      <c r="AG177" s="149">
        <f t="shared" si="17"/>
        <v>0</v>
      </c>
      <c r="AH177" s="149">
        <f t="shared" si="17"/>
        <v>0</v>
      </c>
      <c r="AI177" s="149">
        <f t="shared" si="14"/>
        <v>0</v>
      </c>
      <c r="AJ177" s="149">
        <f t="shared" si="14"/>
        <v>0</v>
      </c>
      <c r="AK177" s="149">
        <f t="shared" si="14"/>
        <v>0</v>
      </c>
      <c r="AL177" s="149">
        <f t="shared" si="14"/>
        <v>0</v>
      </c>
      <c r="AM177" s="149">
        <f t="shared" si="14"/>
        <v>0</v>
      </c>
      <c r="AN177" s="149">
        <f t="shared" si="14"/>
        <v>0</v>
      </c>
      <c r="AO177" s="149">
        <f t="shared" si="14"/>
        <v>0</v>
      </c>
      <c r="AP177" s="149">
        <f t="shared" si="14"/>
        <v>0</v>
      </c>
      <c r="AQ177" s="149">
        <f t="shared" si="14"/>
        <v>0</v>
      </c>
      <c r="AR177" s="149">
        <f t="shared" si="14"/>
        <v>0</v>
      </c>
      <c r="AS177" s="149">
        <f t="shared" si="14"/>
        <v>0</v>
      </c>
      <c r="AT177" s="149">
        <f t="shared" si="14"/>
        <v>0</v>
      </c>
      <c r="AU177" s="149">
        <f t="shared" si="14"/>
        <v>0</v>
      </c>
      <c r="AV177" s="149">
        <f t="shared" si="14"/>
        <v>0</v>
      </c>
    </row>
    <row r="178" spans="1:48" x14ac:dyDescent="0.25">
      <c r="A178" s="133" t="s">
        <v>664</v>
      </c>
      <c r="B178" s="149">
        <f t="shared" si="15"/>
        <v>0</v>
      </c>
      <c r="C178" s="149">
        <f t="shared" si="15"/>
        <v>0</v>
      </c>
      <c r="D178" s="149">
        <f t="shared" si="15"/>
        <v>0</v>
      </c>
      <c r="E178" s="149">
        <f t="shared" si="15"/>
        <v>0</v>
      </c>
      <c r="F178" s="149">
        <f t="shared" si="15"/>
        <v>0</v>
      </c>
      <c r="G178" s="149">
        <f t="shared" si="15"/>
        <v>0</v>
      </c>
      <c r="H178" s="149">
        <f t="shared" si="15"/>
        <v>0</v>
      </c>
      <c r="I178" s="149">
        <f t="shared" si="15"/>
        <v>0</v>
      </c>
      <c r="J178" s="149">
        <f t="shared" si="15"/>
        <v>0</v>
      </c>
      <c r="K178" s="149">
        <f t="shared" si="15"/>
        <v>0</v>
      </c>
      <c r="L178" s="149">
        <f t="shared" si="16"/>
        <v>0</v>
      </c>
      <c r="M178" s="149">
        <f t="shared" si="16"/>
        <v>0</v>
      </c>
      <c r="N178" s="149">
        <f t="shared" si="16"/>
        <v>0</v>
      </c>
      <c r="O178" s="149">
        <f t="shared" si="16"/>
        <v>0</v>
      </c>
      <c r="P178" s="149">
        <f t="shared" si="16"/>
        <v>0</v>
      </c>
      <c r="Q178" s="149">
        <f t="shared" si="16"/>
        <v>0</v>
      </c>
      <c r="R178" s="149">
        <f t="shared" si="16"/>
        <v>0</v>
      </c>
      <c r="S178" s="149">
        <f t="shared" si="16"/>
        <v>0</v>
      </c>
      <c r="T178" s="149">
        <f t="shared" si="16"/>
        <v>0</v>
      </c>
      <c r="U178" s="149">
        <f t="shared" si="16"/>
        <v>0</v>
      </c>
      <c r="V178" s="149">
        <f t="shared" si="17"/>
        <v>0</v>
      </c>
      <c r="W178" s="149">
        <f t="shared" si="17"/>
        <v>0</v>
      </c>
      <c r="X178" s="149">
        <f t="shared" si="17"/>
        <v>0</v>
      </c>
      <c r="Y178" s="149">
        <f t="shared" si="17"/>
        <v>0</v>
      </c>
      <c r="Z178" s="149">
        <f t="shared" si="17"/>
        <v>0</v>
      </c>
      <c r="AA178" s="149">
        <f t="shared" si="17"/>
        <v>0</v>
      </c>
      <c r="AB178" s="149">
        <f t="shared" si="17"/>
        <v>0</v>
      </c>
      <c r="AC178" s="149">
        <f t="shared" si="17"/>
        <v>0</v>
      </c>
      <c r="AD178" s="149">
        <f t="shared" si="17"/>
        <v>0</v>
      </c>
      <c r="AE178" s="149">
        <f t="shared" si="17"/>
        <v>0</v>
      </c>
      <c r="AF178" s="149">
        <f t="shared" si="17"/>
        <v>0</v>
      </c>
      <c r="AG178" s="149">
        <f t="shared" si="17"/>
        <v>0</v>
      </c>
      <c r="AH178" s="149">
        <f t="shared" si="17"/>
        <v>0</v>
      </c>
      <c r="AI178" s="149">
        <f t="shared" si="14"/>
        <v>0</v>
      </c>
      <c r="AJ178" s="149">
        <f t="shared" si="14"/>
        <v>0</v>
      </c>
      <c r="AK178" s="149">
        <f t="shared" si="14"/>
        <v>0</v>
      </c>
      <c r="AL178" s="149">
        <f t="shared" si="14"/>
        <v>0</v>
      </c>
      <c r="AM178" s="149">
        <f t="shared" si="14"/>
        <v>0</v>
      </c>
      <c r="AN178" s="149">
        <f t="shared" si="14"/>
        <v>0</v>
      </c>
      <c r="AO178" s="149">
        <f t="shared" si="14"/>
        <v>0</v>
      </c>
      <c r="AP178" s="149">
        <f t="shared" si="14"/>
        <v>0</v>
      </c>
      <c r="AQ178" s="149">
        <f t="shared" si="14"/>
        <v>0</v>
      </c>
      <c r="AR178" s="149">
        <f t="shared" si="14"/>
        <v>0</v>
      </c>
      <c r="AS178" s="149">
        <f t="shared" si="14"/>
        <v>0</v>
      </c>
      <c r="AT178" s="149">
        <f t="shared" si="14"/>
        <v>0</v>
      </c>
      <c r="AU178" s="149">
        <f t="shared" si="14"/>
        <v>0</v>
      </c>
      <c r="AV178" s="149">
        <f t="shared" si="14"/>
        <v>0</v>
      </c>
    </row>
    <row r="179" spans="1:48" x14ac:dyDescent="0.25">
      <c r="A179" s="133" t="s">
        <v>668</v>
      </c>
      <c r="B179" s="149">
        <f t="shared" si="15"/>
        <v>0</v>
      </c>
      <c r="C179" s="149">
        <f t="shared" si="15"/>
        <v>0</v>
      </c>
      <c r="D179" s="149">
        <f t="shared" si="15"/>
        <v>0</v>
      </c>
      <c r="E179" s="149">
        <f t="shared" si="15"/>
        <v>0</v>
      </c>
      <c r="F179" s="149">
        <f t="shared" si="15"/>
        <v>0</v>
      </c>
      <c r="G179" s="149">
        <f t="shared" si="15"/>
        <v>0</v>
      </c>
      <c r="H179" s="149">
        <f t="shared" si="15"/>
        <v>0</v>
      </c>
      <c r="I179" s="149">
        <f t="shared" si="15"/>
        <v>0</v>
      </c>
      <c r="J179" s="149">
        <f t="shared" si="15"/>
        <v>0</v>
      </c>
      <c r="K179" s="149">
        <f t="shared" si="15"/>
        <v>0</v>
      </c>
      <c r="L179" s="149">
        <f t="shared" si="16"/>
        <v>0</v>
      </c>
      <c r="M179" s="149">
        <f t="shared" si="16"/>
        <v>0</v>
      </c>
      <c r="N179" s="149">
        <f t="shared" si="16"/>
        <v>0</v>
      </c>
      <c r="O179" s="149">
        <f t="shared" si="16"/>
        <v>0</v>
      </c>
      <c r="P179" s="149">
        <f t="shared" si="16"/>
        <v>0</v>
      </c>
      <c r="Q179" s="149">
        <f t="shared" si="16"/>
        <v>0</v>
      </c>
      <c r="R179" s="149">
        <f t="shared" si="16"/>
        <v>0</v>
      </c>
      <c r="S179" s="149">
        <f t="shared" si="16"/>
        <v>0</v>
      </c>
      <c r="T179" s="149">
        <f t="shared" si="16"/>
        <v>0</v>
      </c>
      <c r="U179" s="149">
        <f t="shared" si="16"/>
        <v>0</v>
      </c>
      <c r="V179" s="149">
        <f t="shared" si="17"/>
        <v>0</v>
      </c>
      <c r="W179" s="149">
        <f t="shared" si="17"/>
        <v>0</v>
      </c>
      <c r="X179" s="149">
        <f t="shared" si="17"/>
        <v>0</v>
      </c>
      <c r="Y179" s="149">
        <f t="shared" si="17"/>
        <v>0</v>
      </c>
      <c r="Z179" s="149">
        <f t="shared" si="17"/>
        <v>0</v>
      </c>
      <c r="AA179" s="149">
        <f t="shared" si="17"/>
        <v>0</v>
      </c>
      <c r="AB179" s="149">
        <f t="shared" si="17"/>
        <v>0</v>
      </c>
      <c r="AC179" s="149">
        <f t="shared" si="17"/>
        <v>0</v>
      </c>
      <c r="AD179" s="149">
        <f t="shared" si="17"/>
        <v>0</v>
      </c>
      <c r="AE179" s="149">
        <f t="shared" si="17"/>
        <v>0</v>
      </c>
      <c r="AF179" s="149">
        <f t="shared" si="17"/>
        <v>0</v>
      </c>
      <c r="AG179" s="149">
        <f t="shared" si="17"/>
        <v>0</v>
      </c>
      <c r="AH179" s="149">
        <f t="shared" si="17"/>
        <v>0</v>
      </c>
      <c r="AI179" s="149">
        <f t="shared" si="14"/>
        <v>0</v>
      </c>
      <c r="AJ179" s="149">
        <f t="shared" si="14"/>
        <v>0</v>
      </c>
      <c r="AK179" s="149">
        <f t="shared" si="14"/>
        <v>0</v>
      </c>
      <c r="AL179" s="149">
        <f t="shared" si="14"/>
        <v>0</v>
      </c>
      <c r="AM179" s="149">
        <f t="shared" si="14"/>
        <v>0</v>
      </c>
      <c r="AN179" s="149">
        <f t="shared" si="14"/>
        <v>0</v>
      </c>
      <c r="AO179" s="149">
        <f t="shared" si="14"/>
        <v>0</v>
      </c>
      <c r="AP179" s="149">
        <f t="shared" si="14"/>
        <v>0</v>
      </c>
      <c r="AQ179" s="149">
        <f t="shared" si="14"/>
        <v>0</v>
      </c>
      <c r="AR179" s="149">
        <f t="shared" si="14"/>
        <v>0</v>
      </c>
      <c r="AS179" s="149">
        <f t="shared" si="14"/>
        <v>0</v>
      </c>
      <c r="AT179" s="149">
        <f t="shared" si="14"/>
        <v>0</v>
      </c>
      <c r="AU179" s="149">
        <f t="shared" si="14"/>
        <v>0</v>
      </c>
      <c r="AV179" s="149">
        <f t="shared" si="14"/>
        <v>0</v>
      </c>
    </row>
    <row r="180" spans="1:48" x14ac:dyDescent="0.25">
      <c r="A180" s="133" t="s">
        <v>123</v>
      </c>
      <c r="B180" s="149">
        <f t="shared" si="15"/>
        <v>0</v>
      </c>
      <c r="C180" s="149">
        <f t="shared" si="15"/>
        <v>0</v>
      </c>
      <c r="D180" s="149">
        <f t="shared" si="15"/>
        <v>0</v>
      </c>
      <c r="E180" s="149">
        <f t="shared" si="15"/>
        <v>0</v>
      </c>
      <c r="F180" s="149">
        <f t="shared" si="15"/>
        <v>0</v>
      </c>
      <c r="G180" s="149">
        <f t="shared" si="15"/>
        <v>0</v>
      </c>
      <c r="H180" s="149">
        <f t="shared" si="15"/>
        <v>0</v>
      </c>
      <c r="I180" s="149">
        <f t="shared" si="15"/>
        <v>0</v>
      </c>
      <c r="J180" s="149">
        <f t="shared" si="15"/>
        <v>0</v>
      </c>
      <c r="K180" s="149">
        <f t="shared" si="15"/>
        <v>0</v>
      </c>
      <c r="L180" s="149">
        <f t="shared" si="16"/>
        <v>0</v>
      </c>
      <c r="M180" s="149">
        <f t="shared" si="16"/>
        <v>0</v>
      </c>
      <c r="N180" s="149">
        <f t="shared" si="16"/>
        <v>0</v>
      </c>
      <c r="O180" s="149">
        <f t="shared" si="16"/>
        <v>0</v>
      </c>
      <c r="P180" s="149">
        <f t="shared" si="16"/>
        <v>0</v>
      </c>
      <c r="Q180" s="149">
        <f t="shared" si="16"/>
        <v>0</v>
      </c>
      <c r="R180" s="149">
        <f t="shared" si="16"/>
        <v>0</v>
      </c>
      <c r="S180" s="149">
        <f t="shared" si="16"/>
        <v>0</v>
      </c>
      <c r="T180" s="149">
        <f t="shared" si="16"/>
        <v>0</v>
      </c>
      <c r="U180" s="149">
        <f t="shared" si="16"/>
        <v>0</v>
      </c>
      <c r="V180" s="149">
        <f t="shared" si="17"/>
        <v>0</v>
      </c>
      <c r="W180" s="149">
        <f t="shared" si="17"/>
        <v>0</v>
      </c>
      <c r="X180" s="149">
        <f t="shared" si="17"/>
        <v>0</v>
      </c>
      <c r="Y180" s="149">
        <f t="shared" si="17"/>
        <v>0</v>
      </c>
      <c r="Z180" s="149">
        <f t="shared" si="17"/>
        <v>0</v>
      </c>
      <c r="AA180" s="149">
        <f t="shared" si="17"/>
        <v>0</v>
      </c>
      <c r="AB180" s="149">
        <f t="shared" si="17"/>
        <v>0</v>
      </c>
      <c r="AC180" s="149">
        <f t="shared" si="17"/>
        <v>0</v>
      </c>
      <c r="AD180" s="149">
        <f t="shared" si="17"/>
        <v>0</v>
      </c>
      <c r="AE180" s="149">
        <f t="shared" si="17"/>
        <v>0</v>
      </c>
      <c r="AF180" s="149">
        <f t="shared" si="17"/>
        <v>0</v>
      </c>
      <c r="AG180" s="149">
        <f t="shared" si="17"/>
        <v>0</v>
      </c>
      <c r="AH180" s="149">
        <f t="shared" si="17"/>
        <v>0</v>
      </c>
      <c r="AI180" s="149">
        <f t="shared" si="14"/>
        <v>0</v>
      </c>
      <c r="AJ180" s="149">
        <f t="shared" si="14"/>
        <v>0</v>
      </c>
      <c r="AK180" s="149">
        <f t="shared" si="14"/>
        <v>0</v>
      </c>
      <c r="AL180" s="149">
        <f t="shared" si="14"/>
        <v>0</v>
      </c>
      <c r="AM180" s="149">
        <f t="shared" si="14"/>
        <v>0</v>
      </c>
      <c r="AN180" s="149">
        <f t="shared" si="14"/>
        <v>0</v>
      </c>
      <c r="AO180" s="149">
        <f t="shared" si="14"/>
        <v>0</v>
      </c>
      <c r="AP180" s="149">
        <f t="shared" si="14"/>
        <v>0</v>
      </c>
      <c r="AQ180" s="149">
        <f t="shared" si="14"/>
        <v>0</v>
      </c>
      <c r="AR180" s="149">
        <f t="shared" si="14"/>
        <v>0</v>
      </c>
      <c r="AS180" s="149">
        <f t="shared" si="14"/>
        <v>0</v>
      </c>
      <c r="AT180" s="149">
        <f t="shared" si="14"/>
        <v>0</v>
      </c>
      <c r="AU180" s="149">
        <f t="shared" si="14"/>
        <v>0</v>
      </c>
      <c r="AV180" s="149">
        <f t="shared" si="14"/>
        <v>0</v>
      </c>
    </row>
    <row r="181" spans="1:48" x14ac:dyDescent="0.25">
      <c r="A181" s="133" t="s">
        <v>669</v>
      </c>
      <c r="B181" s="149">
        <f t="shared" si="15"/>
        <v>0</v>
      </c>
      <c r="C181" s="149">
        <f t="shared" si="15"/>
        <v>0</v>
      </c>
      <c r="D181" s="149">
        <f t="shared" si="15"/>
        <v>0</v>
      </c>
      <c r="E181" s="149">
        <f t="shared" si="15"/>
        <v>0</v>
      </c>
      <c r="F181" s="149">
        <f t="shared" si="15"/>
        <v>0</v>
      </c>
      <c r="G181" s="149">
        <f t="shared" si="15"/>
        <v>0</v>
      </c>
      <c r="H181" s="149">
        <f t="shared" si="15"/>
        <v>0</v>
      </c>
      <c r="I181" s="149">
        <f t="shared" si="15"/>
        <v>0</v>
      </c>
      <c r="J181" s="149">
        <f t="shared" si="15"/>
        <v>0</v>
      </c>
      <c r="K181" s="149">
        <f t="shared" si="15"/>
        <v>0</v>
      </c>
      <c r="L181" s="149">
        <f t="shared" si="16"/>
        <v>0</v>
      </c>
      <c r="M181" s="149">
        <f t="shared" si="16"/>
        <v>0</v>
      </c>
      <c r="N181" s="149">
        <f t="shared" si="16"/>
        <v>0</v>
      </c>
      <c r="O181" s="149">
        <f t="shared" si="16"/>
        <v>0</v>
      </c>
      <c r="P181" s="149">
        <f t="shared" si="16"/>
        <v>0</v>
      </c>
      <c r="Q181" s="149">
        <f t="shared" si="16"/>
        <v>0</v>
      </c>
      <c r="R181" s="149">
        <f t="shared" si="16"/>
        <v>0</v>
      </c>
      <c r="S181" s="149">
        <f t="shared" si="16"/>
        <v>0</v>
      </c>
      <c r="T181" s="149">
        <f t="shared" si="16"/>
        <v>0</v>
      </c>
      <c r="U181" s="149">
        <f t="shared" si="16"/>
        <v>0</v>
      </c>
      <c r="V181" s="149">
        <f t="shared" si="17"/>
        <v>0</v>
      </c>
      <c r="W181" s="149">
        <f t="shared" si="17"/>
        <v>0</v>
      </c>
      <c r="X181" s="149">
        <f t="shared" si="17"/>
        <v>0</v>
      </c>
      <c r="Y181" s="149">
        <f t="shared" si="17"/>
        <v>0</v>
      </c>
      <c r="Z181" s="149">
        <f t="shared" si="17"/>
        <v>0</v>
      </c>
      <c r="AA181" s="149">
        <f t="shared" si="17"/>
        <v>0</v>
      </c>
      <c r="AB181" s="149">
        <f t="shared" si="17"/>
        <v>0</v>
      </c>
      <c r="AC181" s="149">
        <f t="shared" si="17"/>
        <v>0</v>
      </c>
      <c r="AD181" s="149">
        <f t="shared" si="17"/>
        <v>0</v>
      </c>
      <c r="AE181" s="149">
        <f t="shared" si="17"/>
        <v>0</v>
      </c>
      <c r="AF181" s="149">
        <f t="shared" si="17"/>
        <v>0</v>
      </c>
      <c r="AG181" s="149">
        <f t="shared" si="17"/>
        <v>0</v>
      </c>
      <c r="AH181" s="149">
        <f t="shared" si="17"/>
        <v>0</v>
      </c>
      <c r="AI181" s="149">
        <f t="shared" si="14"/>
        <v>0</v>
      </c>
      <c r="AJ181" s="149">
        <f t="shared" si="14"/>
        <v>0</v>
      </c>
      <c r="AK181" s="149">
        <f t="shared" si="14"/>
        <v>0</v>
      </c>
      <c r="AL181" s="149">
        <f t="shared" si="14"/>
        <v>0</v>
      </c>
      <c r="AM181" s="149">
        <f t="shared" si="14"/>
        <v>0</v>
      </c>
      <c r="AN181" s="149">
        <f t="shared" si="14"/>
        <v>0</v>
      </c>
      <c r="AO181" s="149">
        <f t="shared" si="14"/>
        <v>0</v>
      </c>
      <c r="AP181" s="149">
        <f t="shared" si="14"/>
        <v>0</v>
      </c>
      <c r="AQ181" s="149">
        <f t="shared" si="14"/>
        <v>0</v>
      </c>
      <c r="AR181" s="149">
        <f t="shared" si="14"/>
        <v>0</v>
      </c>
      <c r="AS181" s="149">
        <f t="shared" si="14"/>
        <v>0</v>
      </c>
      <c r="AT181" s="149">
        <f t="shared" si="14"/>
        <v>0</v>
      </c>
      <c r="AU181" s="149">
        <f t="shared" si="14"/>
        <v>0</v>
      </c>
      <c r="AV181" s="149">
        <f t="shared" si="14"/>
        <v>0</v>
      </c>
    </row>
    <row r="182" spans="1:48" x14ac:dyDescent="0.25">
      <c r="A182" s="133" t="s">
        <v>124</v>
      </c>
      <c r="B182" s="149">
        <f t="shared" si="15"/>
        <v>0</v>
      </c>
      <c r="C182" s="149">
        <f t="shared" si="15"/>
        <v>0</v>
      </c>
      <c r="D182" s="149">
        <f t="shared" si="15"/>
        <v>0</v>
      </c>
      <c r="E182" s="149">
        <f t="shared" si="15"/>
        <v>0</v>
      </c>
      <c r="F182" s="149">
        <f t="shared" si="15"/>
        <v>0</v>
      </c>
      <c r="G182" s="149">
        <f t="shared" si="15"/>
        <v>0</v>
      </c>
      <c r="H182" s="149">
        <f t="shared" si="15"/>
        <v>0</v>
      </c>
      <c r="I182" s="149">
        <f t="shared" si="15"/>
        <v>0</v>
      </c>
      <c r="J182" s="149">
        <f t="shared" si="15"/>
        <v>0</v>
      </c>
      <c r="K182" s="149">
        <f t="shared" si="15"/>
        <v>0</v>
      </c>
      <c r="L182" s="149">
        <f t="shared" si="16"/>
        <v>0</v>
      </c>
      <c r="M182" s="149">
        <f t="shared" si="16"/>
        <v>0</v>
      </c>
      <c r="N182" s="149">
        <f t="shared" si="16"/>
        <v>0</v>
      </c>
      <c r="O182" s="149">
        <f t="shared" si="16"/>
        <v>0</v>
      </c>
      <c r="P182" s="149">
        <f t="shared" si="16"/>
        <v>0</v>
      </c>
      <c r="Q182" s="149">
        <f t="shared" si="16"/>
        <v>0</v>
      </c>
      <c r="R182" s="149">
        <f t="shared" si="16"/>
        <v>0</v>
      </c>
      <c r="S182" s="149">
        <f t="shared" si="16"/>
        <v>0</v>
      </c>
      <c r="T182" s="149">
        <f t="shared" si="16"/>
        <v>0</v>
      </c>
      <c r="U182" s="149">
        <f t="shared" si="16"/>
        <v>0</v>
      </c>
      <c r="V182" s="149">
        <f t="shared" si="17"/>
        <v>0</v>
      </c>
      <c r="W182" s="149">
        <f t="shared" si="17"/>
        <v>0</v>
      </c>
      <c r="X182" s="149">
        <f t="shared" si="17"/>
        <v>0</v>
      </c>
      <c r="Y182" s="149">
        <f t="shared" si="17"/>
        <v>0</v>
      </c>
      <c r="Z182" s="149">
        <f t="shared" si="17"/>
        <v>0</v>
      </c>
      <c r="AA182" s="149">
        <f t="shared" si="17"/>
        <v>0</v>
      </c>
      <c r="AB182" s="149">
        <f t="shared" si="17"/>
        <v>0</v>
      </c>
      <c r="AC182" s="149">
        <f t="shared" si="17"/>
        <v>0</v>
      </c>
      <c r="AD182" s="149">
        <f t="shared" si="17"/>
        <v>0</v>
      </c>
      <c r="AE182" s="149">
        <f t="shared" si="17"/>
        <v>0</v>
      </c>
      <c r="AF182" s="149">
        <f t="shared" si="17"/>
        <v>0</v>
      </c>
      <c r="AG182" s="149">
        <f t="shared" si="17"/>
        <v>0</v>
      </c>
      <c r="AH182" s="149">
        <f t="shared" si="17"/>
        <v>0</v>
      </c>
      <c r="AI182" s="149">
        <f t="shared" si="14"/>
        <v>0</v>
      </c>
      <c r="AJ182" s="149">
        <f t="shared" si="14"/>
        <v>0</v>
      </c>
      <c r="AK182" s="149">
        <f t="shared" si="14"/>
        <v>0</v>
      </c>
      <c r="AL182" s="149">
        <f t="shared" si="14"/>
        <v>0</v>
      </c>
      <c r="AM182" s="149">
        <f t="shared" si="14"/>
        <v>0</v>
      </c>
      <c r="AN182" s="149">
        <f t="shared" si="14"/>
        <v>0</v>
      </c>
      <c r="AO182" s="149">
        <f t="shared" si="14"/>
        <v>0</v>
      </c>
      <c r="AP182" s="149">
        <f t="shared" si="14"/>
        <v>0</v>
      </c>
      <c r="AQ182" s="149">
        <f t="shared" si="14"/>
        <v>0</v>
      </c>
      <c r="AR182" s="149">
        <f t="shared" si="14"/>
        <v>0</v>
      </c>
      <c r="AS182" s="149">
        <f t="shared" si="14"/>
        <v>0</v>
      </c>
      <c r="AT182" s="149">
        <f t="shared" si="14"/>
        <v>0</v>
      </c>
      <c r="AU182" s="149">
        <f t="shared" si="14"/>
        <v>0</v>
      </c>
      <c r="AV182" s="149">
        <f t="shared" si="14"/>
        <v>0</v>
      </c>
    </row>
    <row r="183" spans="1:48" x14ac:dyDescent="0.25">
      <c r="A183" s="133" t="s">
        <v>125</v>
      </c>
      <c r="B183" s="149">
        <f t="shared" si="15"/>
        <v>0</v>
      </c>
      <c r="C183" s="149">
        <f t="shared" si="15"/>
        <v>0</v>
      </c>
      <c r="D183" s="149">
        <f t="shared" si="15"/>
        <v>0</v>
      </c>
      <c r="E183" s="149">
        <f t="shared" si="15"/>
        <v>0</v>
      </c>
      <c r="F183" s="149">
        <f t="shared" si="15"/>
        <v>0</v>
      </c>
      <c r="G183" s="149">
        <f t="shared" si="15"/>
        <v>0</v>
      </c>
      <c r="H183" s="149">
        <f t="shared" si="15"/>
        <v>0</v>
      </c>
      <c r="I183" s="149">
        <f t="shared" si="15"/>
        <v>0</v>
      </c>
      <c r="J183" s="149">
        <f t="shared" si="15"/>
        <v>0</v>
      </c>
      <c r="K183" s="149">
        <f t="shared" si="15"/>
        <v>0</v>
      </c>
      <c r="L183" s="149">
        <f t="shared" si="16"/>
        <v>0</v>
      </c>
      <c r="M183" s="149">
        <f t="shared" si="16"/>
        <v>0</v>
      </c>
      <c r="N183" s="149">
        <f t="shared" si="16"/>
        <v>0</v>
      </c>
      <c r="O183" s="149">
        <f t="shared" si="16"/>
        <v>0</v>
      </c>
      <c r="P183" s="149">
        <f t="shared" si="16"/>
        <v>0</v>
      </c>
      <c r="Q183" s="149">
        <f t="shared" si="16"/>
        <v>0</v>
      </c>
      <c r="R183" s="149">
        <f t="shared" si="16"/>
        <v>0</v>
      </c>
      <c r="S183" s="149">
        <f t="shared" si="16"/>
        <v>0</v>
      </c>
      <c r="T183" s="149">
        <f t="shared" si="16"/>
        <v>0</v>
      </c>
      <c r="U183" s="149">
        <f t="shared" si="16"/>
        <v>0</v>
      </c>
      <c r="V183" s="149">
        <f t="shared" si="17"/>
        <v>0</v>
      </c>
      <c r="W183" s="149">
        <f t="shared" si="17"/>
        <v>0</v>
      </c>
      <c r="X183" s="149">
        <f t="shared" si="17"/>
        <v>0</v>
      </c>
      <c r="Y183" s="149">
        <f t="shared" si="17"/>
        <v>0</v>
      </c>
      <c r="Z183" s="149">
        <f t="shared" si="17"/>
        <v>0</v>
      </c>
      <c r="AA183" s="149">
        <f t="shared" si="17"/>
        <v>0</v>
      </c>
      <c r="AB183" s="149">
        <f t="shared" si="17"/>
        <v>0</v>
      </c>
      <c r="AC183" s="149">
        <f t="shared" si="17"/>
        <v>0</v>
      </c>
      <c r="AD183" s="149">
        <f t="shared" si="17"/>
        <v>0</v>
      </c>
      <c r="AE183" s="149">
        <f t="shared" si="17"/>
        <v>0</v>
      </c>
      <c r="AF183" s="149">
        <f t="shared" si="17"/>
        <v>0</v>
      </c>
      <c r="AG183" s="149">
        <f t="shared" si="17"/>
        <v>0</v>
      </c>
      <c r="AH183" s="149">
        <f t="shared" si="17"/>
        <v>0</v>
      </c>
      <c r="AI183" s="149">
        <f t="shared" si="14"/>
        <v>0</v>
      </c>
      <c r="AJ183" s="149">
        <f t="shared" si="14"/>
        <v>0</v>
      </c>
      <c r="AK183" s="149">
        <f t="shared" si="14"/>
        <v>0</v>
      </c>
      <c r="AL183" s="149">
        <f t="shared" si="14"/>
        <v>0</v>
      </c>
      <c r="AM183" s="149">
        <f t="shared" si="14"/>
        <v>0</v>
      </c>
      <c r="AN183" s="149">
        <f t="shared" si="14"/>
        <v>0</v>
      </c>
      <c r="AO183" s="149">
        <f t="shared" si="14"/>
        <v>0</v>
      </c>
      <c r="AP183" s="149">
        <f t="shared" si="14"/>
        <v>0</v>
      </c>
      <c r="AQ183" s="149">
        <f t="shared" si="14"/>
        <v>0</v>
      </c>
      <c r="AR183" s="149">
        <f t="shared" si="14"/>
        <v>0</v>
      </c>
      <c r="AS183" s="149">
        <f t="shared" si="14"/>
        <v>0</v>
      </c>
      <c r="AT183" s="149">
        <f t="shared" si="14"/>
        <v>0</v>
      </c>
      <c r="AU183" s="149">
        <f t="shared" si="14"/>
        <v>0</v>
      </c>
      <c r="AV183" s="149">
        <f t="shared" si="14"/>
        <v>0</v>
      </c>
    </row>
    <row r="184" spans="1:48" x14ac:dyDescent="0.25">
      <c r="A184" s="133" t="s">
        <v>126</v>
      </c>
      <c r="B184" s="149">
        <f t="shared" si="15"/>
        <v>0</v>
      </c>
      <c r="C184" s="149">
        <f t="shared" si="15"/>
        <v>0</v>
      </c>
      <c r="D184" s="149">
        <f t="shared" si="15"/>
        <v>0</v>
      </c>
      <c r="E184" s="149">
        <f t="shared" si="15"/>
        <v>0</v>
      </c>
      <c r="F184" s="149">
        <f t="shared" si="15"/>
        <v>0</v>
      </c>
      <c r="G184" s="149">
        <f t="shared" si="15"/>
        <v>0</v>
      </c>
      <c r="H184" s="149">
        <f t="shared" si="15"/>
        <v>0</v>
      </c>
      <c r="I184" s="149">
        <f t="shared" si="15"/>
        <v>0</v>
      </c>
      <c r="J184" s="149">
        <f t="shared" si="15"/>
        <v>0</v>
      </c>
      <c r="K184" s="149">
        <f t="shared" si="15"/>
        <v>0</v>
      </c>
      <c r="L184" s="149">
        <f t="shared" si="16"/>
        <v>0</v>
      </c>
      <c r="M184" s="149">
        <f t="shared" si="16"/>
        <v>0</v>
      </c>
      <c r="N184" s="149">
        <f t="shared" si="16"/>
        <v>0</v>
      </c>
      <c r="O184" s="149">
        <f t="shared" si="16"/>
        <v>0</v>
      </c>
      <c r="P184" s="149">
        <f t="shared" si="16"/>
        <v>0</v>
      </c>
      <c r="Q184" s="149">
        <f t="shared" si="16"/>
        <v>0</v>
      </c>
      <c r="R184" s="149">
        <f t="shared" si="16"/>
        <v>0</v>
      </c>
      <c r="S184" s="149">
        <f t="shared" si="16"/>
        <v>0</v>
      </c>
      <c r="T184" s="149">
        <f t="shared" si="16"/>
        <v>0</v>
      </c>
      <c r="U184" s="149">
        <f t="shared" si="16"/>
        <v>0</v>
      </c>
      <c r="V184" s="149">
        <f t="shared" si="17"/>
        <v>0</v>
      </c>
      <c r="W184" s="149">
        <f t="shared" si="17"/>
        <v>0</v>
      </c>
      <c r="X184" s="149">
        <f t="shared" si="17"/>
        <v>0</v>
      </c>
      <c r="Y184" s="149">
        <f t="shared" si="17"/>
        <v>0</v>
      </c>
      <c r="Z184" s="149">
        <f t="shared" si="17"/>
        <v>0</v>
      </c>
      <c r="AA184" s="149">
        <f t="shared" si="17"/>
        <v>0</v>
      </c>
      <c r="AB184" s="149">
        <f t="shared" si="17"/>
        <v>0</v>
      </c>
      <c r="AC184" s="149">
        <f t="shared" si="17"/>
        <v>0</v>
      </c>
      <c r="AD184" s="149">
        <f t="shared" si="17"/>
        <v>0</v>
      </c>
      <c r="AE184" s="149">
        <f t="shared" si="17"/>
        <v>0</v>
      </c>
      <c r="AF184" s="149">
        <f t="shared" si="17"/>
        <v>0</v>
      </c>
      <c r="AG184" s="149">
        <f t="shared" si="17"/>
        <v>0</v>
      </c>
      <c r="AH184" s="149">
        <f t="shared" si="17"/>
        <v>0</v>
      </c>
      <c r="AI184" s="149">
        <f t="shared" si="14"/>
        <v>0</v>
      </c>
      <c r="AJ184" s="149">
        <f t="shared" si="14"/>
        <v>0</v>
      </c>
      <c r="AK184" s="149">
        <f t="shared" si="14"/>
        <v>0</v>
      </c>
      <c r="AL184" s="149">
        <f t="shared" si="14"/>
        <v>0</v>
      </c>
      <c r="AM184" s="149">
        <f t="shared" si="14"/>
        <v>0</v>
      </c>
      <c r="AN184" s="149">
        <f t="shared" si="14"/>
        <v>0</v>
      </c>
      <c r="AO184" s="149">
        <f t="shared" si="14"/>
        <v>0</v>
      </c>
      <c r="AP184" s="149">
        <f t="shared" si="14"/>
        <v>0</v>
      </c>
      <c r="AQ184" s="149">
        <f t="shared" si="14"/>
        <v>0</v>
      </c>
      <c r="AR184" s="149">
        <f t="shared" si="14"/>
        <v>0</v>
      </c>
      <c r="AS184" s="149">
        <f t="shared" si="14"/>
        <v>0</v>
      </c>
      <c r="AT184" s="149">
        <f t="shared" si="14"/>
        <v>0</v>
      </c>
      <c r="AU184" s="149">
        <f t="shared" si="14"/>
        <v>0</v>
      </c>
      <c r="AV184" s="149">
        <f t="shared" si="14"/>
        <v>0</v>
      </c>
    </row>
    <row r="185" spans="1:48" x14ac:dyDescent="0.25">
      <c r="A185" s="133" t="s">
        <v>128</v>
      </c>
      <c r="B185" s="149">
        <f t="shared" si="15"/>
        <v>0</v>
      </c>
      <c r="C185" s="149">
        <f t="shared" si="15"/>
        <v>0</v>
      </c>
      <c r="D185" s="149">
        <f t="shared" si="15"/>
        <v>0</v>
      </c>
      <c r="E185" s="149">
        <f t="shared" si="15"/>
        <v>0</v>
      </c>
      <c r="F185" s="149">
        <f t="shared" si="15"/>
        <v>0</v>
      </c>
      <c r="G185" s="149">
        <f t="shared" si="15"/>
        <v>0</v>
      </c>
      <c r="H185" s="149">
        <f t="shared" si="15"/>
        <v>0</v>
      </c>
      <c r="I185" s="149">
        <f t="shared" si="15"/>
        <v>0</v>
      </c>
      <c r="J185" s="149">
        <f t="shared" si="15"/>
        <v>0</v>
      </c>
      <c r="K185" s="149">
        <f t="shared" si="15"/>
        <v>0</v>
      </c>
      <c r="L185" s="149">
        <f t="shared" si="16"/>
        <v>0</v>
      </c>
      <c r="M185" s="149">
        <f t="shared" si="16"/>
        <v>0</v>
      </c>
      <c r="N185" s="149">
        <f t="shared" si="16"/>
        <v>0</v>
      </c>
      <c r="O185" s="149">
        <f t="shared" si="16"/>
        <v>0</v>
      </c>
      <c r="P185" s="149">
        <f t="shared" si="16"/>
        <v>0</v>
      </c>
      <c r="Q185" s="149">
        <f t="shared" si="16"/>
        <v>0</v>
      </c>
      <c r="R185" s="149">
        <f t="shared" si="16"/>
        <v>0</v>
      </c>
      <c r="S185" s="149">
        <f t="shared" si="16"/>
        <v>0</v>
      </c>
      <c r="T185" s="149">
        <f t="shared" si="16"/>
        <v>0</v>
      </c>
      <c r="U185" s="149">
        <f t="shared" si="16"/>
        <v>0</v>
      </c>
      <c r="V185" s="149">
        <f t="shared" si="17"/>
        <v>0</v>
      </c>
      <c r="W185" s="149">
        <f t="shared" si="17"/>
        <v>0</v>
      </c>
      <c r="X185" s="149">
        <f t="shared" si="17"/>
        <v>0</v>
      </c>
      <c r="Y185" s="149">
        <f t="shared" si="17"/>
        <v>0</v>
      </c>
      <c r="Z185" s="149">
        <f t="shared" si="17"/>
        <v>0</v>
      </c>
      <c r="AA185" s="149">
        <f t="shared" si="17"/>
        <v>0</v>
      </c>
      <c r="AB185" s="149">
        <f t="shared" si="17"/>
        <v>0</v>
      </c>
      <c r="AC185" s="149">
        <f t="shared" si="17"/>
        <v>0</v>
      </c>
      <c r="AD185" s="149">
        <f t="shared" si="17"/>
        <v>0</v>
      </c>
      <c r="AE185" s="149">
        <f t="shared" si="17"/>
        <v>0</v>
      </c>
      <c r="AF185" s="149">
        <f t="shared" si="17"/>
        <v>0</v>
      </c>
      <c r="AG185" s="149">
        <f t="shared" si="17"/>
        <v>0</v>
      </c>
      <c r="AH185" s="149">
        <f t="shared" si="17"/>
        <v>0</v>
      </c>
      <c r="AI185" s="149">
        <f t="shared" si="14"/>
        <v>0</v>
      </c>
      <c r="AJ185" s="149">
        <f t="shared" si="14"/>
        <v>0</v>
      </c>
      <c r="AK185" s="149">
        <f t="shared" si="14"/>
        <v>0</v>
      </c>
      <c r="AL185" s="149">
        <f t="shared" si="14"/>
        <v>0</v>
      </c>
      <c r="AM185" s="149">
        <f t="shared" si="14"/>
        <v>0</v>
      </c>
      <c r="AN185" s="149">
        <f t="shared" si="14"/>
        <v>0</v>
      </c>
      <c r="AO185" s="149">
        <f t="shared" si="14"/>
        <v>0</v>
      </c>
      <c r="AP185" s="149">
        <f t="shared" si="14"/>
        <v>0</v>
      </c>
      <c r="AQ185" s="149">
        <f t="shared" si="14"/>
        <v>0</v>
      </c>
      <c r="AR185" s="149">
        <f t="shared" si="14"/>
        <v>0</v>
      </c>
      <c r="AS185" s="149">
        <f t="shared" si="14"/>
        <v>0</v>
      </c>
      <c r="AT185" s="149">
        <f t="shared" si="14"/>
        <v>0</v>
      </c>
      <c r="AU185" s="149">
        <f t="shared" si="14"/>
        <v>0</v>
      </c>
      <c r="AV185" s="149">
        <f t="shared" si="14"/>
        <v>0</v>
      </c>
    </row>
    <row r="186" spans="1:48" x14ac:dyDescent="0.25">
      <c r="A186" s="133" t="s">
        <v>96</v>
      </c>
      <c r="B186" s="149">
        <f t="shared" ref="B186:K191" si="18">HLOOKUP($A186,$B$106:$AK$153,MATCH(B$155,$A$106:$A$153,0),FALSE)</f>
        <v>0</v>
      </c>
      <c r="C186" s="149">
        <f t="shared" si="18"/>
        <v>0</v>
      </c>
      <c r="D186" s="149">
        <f t="shared" si="18"/>
        <v>0</v>
      </c>
      <c r="E186" s="149">
        <f t="shared" si="18"/>
        <v>0</v>
      </c>
      <c r="F186" s="149">
        <f t="shared" si="18"/>
        <v>0</v>
      </c>
      <c r="G186" s="149">
        <f t="shared" si="18"/>
        <v>0</v>
      </c>
      <c r="H186" s="149">
        <f t="shared" si="18"/>
        <v>0</v>
      </c>
      <c r="I186" s="149">
        <f t="shared" si="18"/>
        <v>0</v>
      </c>
      <c r="J186" s="149">
        <f t="shared" si="18"/>
        <v>0</v>
      </c>
      <c r="K186" s="149">
        <f t="shared" si="18"/>
        <v>0</v>
      </c>
      <c r="L186" s="149">
        <f t="shared" ref="L186:U191" si="19">HLOOKUP($A186,$B$106:$AK$153,MATCH(L$155,$A$106:$A$153,0),FALSE)</f>
        <v>0</v>
      </c>
      <c r="M186" s="149">
        <f t="shared" si="19"/>
        <v>0</v>
      </c>
      <c r="N186" s="149">
        <f t="shared" si="19"/>
        <v>0</v>
      </c>
      <c r="O186" s="149">
        <f t="shared" si="19"/>
        <v>0</v>
      </c>
      <c r="P186" s="149">
        <f t="shared" si="19"/>
        <v>0</v>
      </c>
      <c r="Q186" s="149">
        <f t="shared" si="19"/>
        <v>0</v>
      </c>
      <c r="R186" s="149">
        <f t="shared" si="19"/>
        <v>0</v>
      </c>
      <c r="S186" s="149">
        <f t="shared" si="19"/>
        <v>0</v>
      </c>
      <c r="T186" s="149">
        <f t="shared" si="19"/>
        <v>0</v>
      </c>
      <c r="U186" s="149">
        <f t="shared" si="19"/>
        <v>0</v>
      </c>
      <c r="V186" s="149">
        <f t="shared" ref="V186:AH191" si="20">HLOOKUP($A186,$B$106:$AK$153,MATCH(V$155,$A$106:$A$153,0),FALSE)</f>
        <v>0</v>
      </c>
      <c r="W186" s="149">
        <f t="shared" si="20"/>
        <v>0</v>
      </c>
      <c r="X186" s="149">
        <f t="shared" si="20"/>
        <v>0</v>
      </c>
      <c r="Y186" s="149">
        <f t="shared" si="20"/>
        <v>0</v>
      </c>
      <c r="Z186" s="149">
        <f t="shared" si="20"/>
        <v>0</v>
      </c>
      <c r="AA186" s="149">
        <f t="shared" si="20"/>
        <v>0</v>
      </c>
      <c r="AB186" s="149">
        <f t="shared" si="20"/>
        <v>0</v>
      </c>
      <c r="AC186" s="149">
        <f t="shared" si="20"/>
        <v>0</v>
      </c>
      <c r="AD186" s="149">
        <f t="shared" si="20"/>
        <v>0</v>
      </c>
      <c r="AE186" s="149">
        <f t="shared" si="20"/>
        <v>0</v>
      </c>
      <c r="AF186" s="149">
        <f t="shared" si="20"/>
        <v>0</v>
      </c>
      <c r="AG186" s="149">
        <f t="shared" si="20"/>
        <v>0</v>
      </c>
      <c r="AH186" s="149">
        <f t="shared" si="20"/>
        <v>0</v>
      </c>
      <c r="AI186" s="149">
        <f t="shared" si="14"/>
        <v>0</v>
      </c>
      <c r="AJ186" s="149">
        <f t="shared" si="14"/>
        <v>0</v>
      </c>
      <c r="AK186" s="149">
        <f t="shared" si="14"/>
        <v>0</v>
      </c>
      <c r="AL186" s="149">
        <f t="shared" si="14"/>
        <v>0</v>
      </c>
      <c r="AM186" s="149">
        <f t="shared" si="14"/>
        <v>0</v>
      </c>
      <c r="AN186" s="149">
        <f t="shared" si="14"/>
        <v>0</v>
      </c>
      <c r="AO186" s="149">
        <f t="shared" si="14"/>
        <v>0</v>
      </c>
      <c r="AP186" s="149">
        <f t="shared" si="14"/>
        <v>0</v>
      </c>
      <c r="AQ186" s="149">
        <f t="shared" si="14"/>
        <v>0</v>
      </c>
      <c r="AR186" s="149">
        <f t="shared" si="14"/>
        <v>0</v>
      </c>
      <c r="AS186" s="149">
        <f t="shared" si="14"/>
        <v>0</v>
      </c>
      <c r="AT186" s="149">
        <f t="shared" si="14"/>
        <v>0</v>
      </c>
      <c r="AU186" s="149">
        <f t="shared" si="14"/>
        <v>0</v>
      </c>
      <c r="AV186" s="149">
        <f t="shared" si="14"/>
        <v>0</v>
      </c>
    </row>
    <row r="187" spans="1:48" x14ac:dyDescent="0.25">
      <c r="A187" s="133" t="s">
        <v>105</v>
      </c>
      <c r="B187" s="149">
        <f t="shared" si="18"/>
        <v>0</v>
      </c>
      <c r="C187" s="149">
        <f t="shared" si="18"/>
        <v>0</v>
      </c>
      <c r="D187" s="149">
        <f t="shared" si="18"/>
        <v>0</v>
      </c>
      <c r="E187" s="149">
        <f t="shared" si="18"/>
        <v>0</v>
      </c>
      <c r="F187" s="149">
        <f t="shared" si="18"/>
        <v>0</v>
      </c>
      <c r="G187" s="149">
        <f t="shared" si="18"/>
        <v>0</v>
      </c>
      <c r="H187" s="149">
        <f t="shared" si="18"/>
        <v>0</v>
      </c>
      <c r="I187" s="149">
        <f t="shared" si="18"/>
        <v>0</v>
      </c>
      <c r="J187" s="149">
        <f t="shared" si="18"/>
        <v>0</v>
      </c>
      <c r="K187" s="149">
        <f t="shared" si="18"/>
        <v>0</v>
      </c>
      <c r="L187" s="149">
        <f t="shared" si="19"/>
        <v>0</v>
      </c>
      <c r="M187" s="149">
        <f t="shared" si="19"/>
        <v>0</v>
      </c>
      <c r="N187" s="149">
        <f t="shared" si="19"/>
        <v>0</v>
      </c>
      <c r="O187" s="149">
        <f t="shared" si="19"/>
        <v>0</v>
      </c>
      <c r="P187" s="149">
        <f t="shared" si="19"/>
        <v>0</v>
      </c>
      <c r="Q187" s="149">
        <f t="shared" si="19"/>
        <v>0</v>
      </c>
      <c r="R187" s="149">
        <f t="shared" si="19"/>
        <v>0</v>
      </c>
      <c r="S187" s="149">
        <f t="shared" si="19"/>
        <v>0</v>
      </c>
      <c r="T187" s="149">
        <f t="shared" si="19"/>
        <v>0</v>
      </c>
      <c r="U187" s="149">
        <f t="shared" si="19"/>
        <v>0</v>
      </c>
      <c r="V187" s="149">
        <f t="shared" si="20"/>
        <v>0</v>
      </c>
      <c r="W187" s="149">
        <f t="shared" si="20"/>
        <v>0</v>
      </c>
      <c r="X187" s="149">
        <f t="shared" si="20"/>
        <v>0</v>
      </c>
      <c r="Y187" s="149">
        <f t="shared" si="20"/>
        <v>0</v>
      </c>
      <c r="Z187" s="149">
        <f t="shared" si="20"/>
        <v>0</v>
      </c>
      <c r="AA187" s="149">
        <f t="shared" si="20"/>
        <v>0</v>
      </c>
      <c r="AB187" s="149">
        <f t="shared" si="20"/>
        <v>0</v>
      </c>
      <c r="AC187" s="149">
        <f t="shared" si="20"/>
        <v>0</v>
      </c>
      <c r="AD187" s="149">
        <f t="shared" si="20"/>
        <v>0</v>
      </c>
      <c r="AE187" s="149">
        <f t="shared" si="20"/>
        <v>0</v>
      </c>
      <c r="AF187" s="149">
        <f t="shared" si="20"/>
        <v>0</v>
      </c>
      <c r="AG187" s="149">
        <f t="shared" si="20"/>
        <v>0</v>
      </c>
      <c r="AH187" s="149">
        <f t="shared" si="20"/>
        <v>0</v>
      </c>
      <c r="AI187" s="149">
        <f t="shared" si="14"/>
        <v>0</v>
      </c>
      <c r="AJ187" s="149">
        <f t="shared" si="14"/>
        <v>0</v>
      </c>
      <c r="AK187" s="149">
        <f t="shared" si="14"/>
        <v>0</v>
      </c>
      <c r="AL187" s="149">
        <f t="shared" si="14"/>
        <v>0</v>
      </c>
      <c r="AM187" s="149">
        <f t="shared" si="14"/>
        <v>0</v>
      </c>
      <c r="AN187" s="149">
        <f t="shared" si="14"/>
        <v>0</v>
      </c>
      <c r="AO187" s="149">
        <f t="shared" si="14"/>
        <v>0</v>
      </c>
      <c r="AP187" s="149">
        <f t="shared" si="14"/>
        <v>0</v>
      </c>
      <c r="AQ187" s="149">
        <f t="shared" si="14"/>
        <v>0</v>
      </c>
      <c r="AR187" s="149">
        <f t="shared" si="14"/>
        <v>0</v>
      </c>
      <c r="AS187" s="149">
        <f t="shared" si="14"/>
        <v>0</v>
      </c>
      <c r="AT187" s="149">
        <f t="shared" si="14"/>
        <v>0</v>
      </c>
      <c r="AU187" s="149">
        <f t="shared" si="14"/>
        <v>0</v>
      </c>
      <c r="AV187" s="149">
        <f t="shared" si="14"/>
        <v>0</v>
      </c>
    </row>
    <row r="188" spans="1:48" x14ac:dyDescent="0.25">
      <c r="A188" s="133" t="s">
        <v>751</v>
      </c>
      <c r="B188" s="149">
        <f t="shared" si="18"/>
        <v>0</v>
      </c>
      <c r="C188" s="149">
        <f t="shared" si="18"/>
        <v>0</v>
      </c>
      <c r="D188" s="149">
        <f t="shared" si="18"/>
        <v>0</v>
      </c>
      <c r="E188" s="149">
        <f t="shared" si="18"/>
        <v>0</v>
      </c>
      <c r="F188" s="149">
        <f t="shared" si="18"/>
        <v>0</v>
      </c>
      <c r="G188" s="149">
        <f t="shared" si="18"/>
        <v>0</v>
      </c>
      <c r="H188" s="149">
        <f t="shared" si="18"/>
        <v>0</v>
      </c>
      <c r="I188" s="149">
        <f t="shared" si="18"/>
        <v>0</v>
      </c>
      <c r="J188" s="149">
        <f t="shared" si="18"/>
        <v>0</v>
      </c>
      <c r="K188" s="149">
        <f t="shared" si="18"/>
        <v>0</v>
      </c>
      <c r="L188" s="149">
        <f t="shared" si="19"/>
        <v>0</v>
      </c>
      <c r="M188" s="149">
        <f t="shared" si="19"/>
        <v>0</v>
      </c>
      <c r="N188" s="149">
        <f t="shared" si="19"/>
        <v>0</v>
      </c>
      <c r="O188" s="149">
        <f t="shared" si="19"/>
        <v>0</v>
      </c>
      <c r="P188" s="149">
        <f t="shared" si="19"/>
        <v>0</v>
      </c>
      <c r="Q188" s="149">
        <f t="shared" si="19"/>
        <v>0</v>
      </c>
      <c r="R188" s="149">
        <f t="shared" si="19"/>
        <v>0</v>
      </c>
      <c r="S188" s="149">
        <f t="shared" si="19"/>
        <v>0</v>
      </c>
      <c r="T188" s="149">
        <f t="shared" si="19"/>
        <v>0</v>
      </c>
      <c r="U188" s="149">
        <f t="shared" si="19"/>
        <v>0</v>
      </c>
      <c r="V188" s="149">
        <f t="shared" si="20"/>
        <v>0</v>
      </c>
      <c r="W188" s="149">
        <f t="shared" si="20"/>
        <v>0</v>
      </c>
      <c r="X188" s="149">
        <f t="shared" si="20"/>
        <v>0</v>
      </c>
      <c r="Y188" s="149">
        <f t="shared" si="20"/>
        <v>0</v>
      </c>
      <c r="Z188" s="149">
        <f t="shared" si="20"/>
        <v>0</v>
      </c>
      <c r="AA188" s="149">
        <f t="shared" si="20"/>
        <v>0</v>
      </c>
      <c r="AB188" s="149">
        <f t="shared" si="20"/>
        <v>0</v>
      </c>
      <c r="AC188" s="149">
        <f t="shared" si="20"/>
        <v>0</v>
      </c>
      <c r="AD188" s="149">
        <f t="shared" si="20"/>
        <v>0</v>
      </c>
      <c r="AE188" s="149">
        <f t="shared" si="20"/>
        <v>0</v>
      </c>
      <c r="AF188" s="149">
        <f t="shared" si="20"/>
        <v>0</v>
      </c>
      <c r="AG188" s="149">
        <f t="shared" si="20"/>
        <v>0</v>
      </c>
      <c r="AH188" s="149">
        <f t="shared" si="20"/>
        <v>0</v>
      </c>
      <c r="AI188" s="149">
        <f t="shared" ref="AI188:AV191" si="21">HLOOKUP($A188,$B$106:$AK$153,MATCH(AI$155,$A$106:$A$153,0),FALSE)</f>
        <v>0</v>
      </c>
      <c r="AJ188" s="149">
        <f t="shared" si="21"/>
        <v>0</v>
      </c>
      <c r="AK188" s="149">
        <f t="shared" si="21"/>
        <v>0</v>
      </c>
      <c r="AL188" s="149">
        <f t="shared" si="21"/>
        <v>0</v>
      </c>
      <c r="AM188" s="149">
        <f t="shared" si="21"/>
        <v>0</v>
      </c>
      <c r="AN188" s="149">
        <f t="shared" si="21"/>
        <v>0</v>
      </c>
      <c r="AO188" s="149">
        <f t="shared" si="21"/>
        <v>0</v>
      </c>
      <c r="AP188" s="149">
        <f t="shared" si="21"/>
        <v>0</v>
      </c>
      <c r="AQ188" s="149">
        <f t="shared" si="21"/>
        <v>0</v>
      </c>
      <c r="AR188" s="149">
        <f t="shared" si="21"/>
        <v>0</v>
      </c>
      <c r="AS188" s="149">
        <f t="shared" si="21"/>
        <v>0</v>
      </c>
      <c r="AT188" s="149">
        <f t="shared" si="21"/>
        <v>0</v>
      </c>
      <c r="AU188" s="149">
        <f t="shared" si="21"/>
        <v>0</v>
      </c>
      <c r="AV188" s="149">
        <f t="shared" si="21"/>
        <v>0</v>
      </c>
    </row>
    <row r="189" spans="1:48" x14ac:dyDescent="0.25">
      <c r="A189" s="133" t="s">
        <v>121</v>
      </c>
      <c r="B189" s="149">
        <f t="shared" si="18"/>
        <v>0</v>
      </c>
      <c r="C189" s="149">
        <f t="shared" si="18"/>
        <v>0</v>
      </c>
      <c r="D189" s="149">
        <f t="shared" si="18"/>
        <v>0</v>
      </c>
      <c r="E189" s="149">
        <f t="shared" si="18"/>
        <v>0</v>
      </c>
      <c r="F189" s="149">
        <f t="shared" si="18"/>
        <v>0</v>
      </c>
      <c r="G189" s="149">
        <f t="shared" si="18"/>
        <v>0</v>
      </c>
      <c r="H189" s="149">
        <f t="shared" si="18"/>
        <v>0</v>
      </c>
      <c r="I189" s="149">
        <f t="shared" si="18"/>
        <v>0</v>
      </c>
      <c r="J189" s="149">
        <f t="shared" si="18"/>
        <v>0</v>
      </c>
      <c r="K189" s="149">
        <f t="shared" si="18"/>
        <v>0</v>
      </c>
      <c r="L189" s="149">
        <f t="shared" si="19"/>
        <v>0</v>
      </c>
      <c r="M189" s="149">
        <f t="shared" si="19"/>
        <v>0</v>
      </c>
      <c r="N189" s="149">
        <f t="shared" si="19"/>
        <v>0</v>
      </c>
      <c r="O189" s="149">
        <f t="shared" si="19"/>
        <v>0</v>
      </c>
      <c r="P189" s="149">
        <f t="shared" si="19"/>
        <v>0</v>
      </c>
      <c r="Q189" s="149">
        <f t="shared" si="19"/>
        <v>0</v>
      </c>
      <c r="R189" s="149">
        <f t="shared" si="19"/>
        <v>0</v>
      </c>
      <c r="S189" s="149">
        <f t="shared" si="19"/>
        <v>0</v>
      </c>
      <c r="T189" s="149">
        <f t="shared" si="19"/>
        <v>0</v>
      </c>
      <c r="U189" s="149">
        <f t="shared" si="19"/>
        <v>0</v>
      </c>
      <c r="V189" s="149">
        <f t="shared" si="20"/>
        <v>0</v>
      </c>
      <c r="W189" s="149">
        <f t="shared" si="20"/>
        <v>0</v>
      </c>
      <c r="X189" s="149">
        <f t="shared" si="20"/>
        <v>0</v>
      </c>
      <c r="Y189" s="149">
        <f t="shared" si="20"/>
        <v>0</v>
      </c>
      <c r="Z189" s="149">
        <f t="shared" si="20"/>
        <v>0</v>
      </c>
      <c r="AA189" s="149">
        <f t="shared" si="20"/>
        <v>0</v>
      </c>
      <c r="AB189" s="149">
        <f t="shared" si="20"/>
        <v>0</v>
      </c>
      <c r="AC189" s="149">
        <f t="shared" si="20"/>
        <v>0</v>
      </c>
      <c r="AD189" s="149">
        <f t="shared" si="20"/>
        <v>0</v>
      </c>
      <c r="AE189" s="149">
        <f t="shared" si="20"/>
        <v>0</v>
      </c>
      <c r="AF189" s="149">
        <f t="shared" si="20"/>
        <v>0</v>
      </c>
      <c r="AG189" s="149">
        <f t="shared" si="20"/>
        <v>0</v>
      </c>
      <c r="AH189" s="149">
        <f t="shared" si="20"/>
        <v>0</v>
      </c>
      <c r="AI189" s="149">
        <f t="shared" si="21"/>
        <v>0</v>
      </c>
      <c r="AJ189" s="149">
        <f t="shared" si="21"/>
        <v>0</v>
      </c>
      <c r="AK189" s="149">
        <f t="shared" si="21"/>
        <v>0</v>
      </c>
      <c r="AL189" s="149">
        <f t="shared" si="21"/>
        <v>0</v>
      </c>
      <c r="AM189" s="149">
        <f t="shared" si="21"/>
        <v>0</v>
      </c>
      <c r="AN189" s="149">
        <f t="shared" si="21"/>
        <v>0</v>
      </c>
      <c r="AO189" s="149">
        <f t="shared" si="21"/>
        <v>0</v>
      </c>
      <c r="AP189" s="149">
        <f t="shared" si="21"/>
        <v>0</v>
      </c>
      <c r="AQ189" s="149">
        <f t="shared" si="21"/>
        <v>0</v>
      </c>
      <c r="AR189" s="149">
        <f t="shared" si="21"/>
        <v>0</v>
      </c>
      <c r="AS189" s="149">
        <f t="shared" si="21"/>
        <v>0</v>
      </c>
      <c r="AT189" s="149">
        <f t="shared" si="21"/>
        <v>0</v>
      </c>
      <c r="AU189" s="149">
        <f t="shared" si="21"/>
        <v>0</v>
      </c>
      <c r="AV189" s="149">
        <f t="shared" si="21"/>
        <v>0</v>
      </c>
    </row>
    <row r="190" spans="1:48" x14ac:dyDescent="0.25">
      <c r="A190" s="133" t="s">
        <v>122</v>
      </c>
      <c r="B190" s="149">
        <f t="shared" si="18"/>
        <v>0</v>
      </c>
      <c r="C190" s="149">
        <f t="shared" si="18"/>
        <v>0</v>
      </c>
      <c r="D190" s="149">
        <f t="shared" si="18"/>
        <v>0</v>
      </c>
      <c r="E190" s="149">
        <f t="shared" si="18"/>
        <v>0</v>
      </c>
      <c r="F190" s="149">
        <f t="shared" si="18"/>
        <v>0</v>
      </c>
      <c r="G190" s="149">
        <f t="shared" si="18"/>
        <v>0</v>
      </c>
      <c r="H190" s="149">
        <f t="shared" si="18"/>
        <v>0</v>
      </c>
      <c r="I190" s="149">
        <f t="shared" si="18"/>
        <v>0</v>
      </c>
      <c r="J190" s="149">
        <f t="shared" si="18"/>
        <v>0</v>
      </c>
      <c r="K190" s="149">
        <f t="shared" si="18"/>
        <v>0</v>
      </c>
      <c r="L190" s="149">
        <f t="shared" si="19"/>
        <v>0</v>
      </c>
      <c r="M190" s="149">
        <f t="shared" si="19"/>
        <v>0</v>
      </c>
      <c r="N190" s="149">
        <f t="shared" si="19"/>
        <v>0</v>
      </c>
      <c r="O190" s="149">
        <f t="shared" si="19"/>
        <v>0</v>
      </c>
      <c r="P190" s="149">
        <f t="shared" si="19"/>
        <v>0</v>
      </c>
      <c r="Q190" s="149">
        <f t="shared" si="19"/>
        <v>0</v>
      </c>
      <c r="R190" s="149">
        <f t="shared" si="19"/>
        <v>0</v>
      </c>
      <c r="S190" s="149">
        <f t="shared" si="19"/>
        <v>0</v>
      </c>
      <c r="T190" s="149">
        <f t="shared" si="19"/>
        <v>0</v>
      </c>
      <c r="U190" s="149">
        <f t="shared" si="19"/>
        <v>0</v>
      </c>
      <c r="V190" s="149">
        <f t="shared" si="20"/>
        <v>0</v>
      </c>
      <c r="W190" s="149">
        <f t="shared" si="20"/>
        <v>0</v>
      </c>
      <c r="X190" s="149">
        <f t="shared" si="20"/>
        <v>0</v>
      </c>
      <c r="Y190" s="149">
        <f t="shared" si="20"/>
        <v>0</v>
      </c>
      <c r="Z190" s="149">
        <f t="shared" si="20"/>
        <v>0</v>
      </c>
      <c r="AA190" s="149">
        <f t="shared" si="20"/>
        <v>0</v>
      </c>
      <c r="AB190" s="149">
        <f t="shared" si="20"/>
        <v>0</v>
      </c>
      <c r="AC190" s="149">
        <f t="shared" si="20"/>
        <v>0</v>
      </c>
      <c r="AD190" s="149">
        <f t="shared" si="20"/>
        <v>0</v>
      </c>
      <c r="AE190" s="149">
        <f t="shared" si="20"/>
        <v>0</v>
      </c>
      <c r="AF190" s="149">
        <f t="shared" si="20"/>
        <v>0</v>
      </c>
      <c r="AG190" s="149">
        <f t="shared" si="20"/>
        <v>0</v>
      </c>
      <c r="AH190" s="149">
        <f t="shared" si="20"/>
        <v>0</v>
      </c>
      <c r="AI190" s="149">
        <f t="shared" si="21"/>
        <v>0</v>
      </c>
      <c r="AJ190" s="149">
        <f t="shared" si="21"/>
        <v>0</v>
      </c>
      <c r="AK190" s="149">
        <f t="shared" si="21"/>
        <v>0</v>
      </c>
      <c r="AL190" s="149">
        <f t="shared" si="21"/>
        <v>0</v>
      </c>
      <c r="AM190" s="149">
        <f t="shared" si="21"/>
        <v>0</v>
      </c>
      <c r="AN190" s="149">
        <f t="shared" si="21"/>
        <v>0</v>
      </c>
      <c r="AO190" s="149">
        <f t="shared" si="21"/>
        <v>0</v>
      </c>
      <c r="AP190" s="149">
        <f t="shared" si="21"/>
        <v>0</v>
      </c>
      <c r="AQ190" s="149">
        <f t="shared" si="21"/>
        <v>0</v>
      </c>
      <c r="AR190" s="149">
        <f t="shared" si="21"/>
        <v>0</v>
      </c>
      <c r="AS190" s="149">
        <f t="shared" si="21"/>
        <v>0</v>
      </c>
      <c r="AT190" s="149">
        <f t="shared" si="21"/>
        <v>0</v>
      </c>
      <c r="AU190" s="149">
        <f t="shared" si="21"/>
        <v>0</v>
      </c>
      <c r="AV190" s="149">
        <f t="shared" si="21"/>
        <v>0</v>
      </c>
    </row>
    <row r="191" spans="1:48" x14ac:dyDescent="0.25">
      <c r="A191" s="133" t="s">
        <v>127</v>
      </c>
      <c r="B191" s="149">
        <f t="shared" si="18"/>
        <v>0</v>
      </c>
      <c r="C191" s="149">
        <f t="shared" si="18"/>
        <v>0</v>
      </c>
      <c r="D191" s="149">
        <f t="shared" si="18"/>
        <v>0</v>
      </c>
      <c r="E191" s="149">
        <f t="shared" si="18"/>
        <v>0</v>
      </c>
      <c r="F191" s="149">
        <f t="shared" si="18"/>
        <v>0</v>
      </c>
      <c r="G191" s="149">
        <f t="shared" si="18"/>
        <v>0</v>
      </c>
      <c r="H191" s="149">
        <f t="shared" si="18"/>
        <v>0</v>
      </c>
      <c r="I191" s="149">
        <f t="shared" si="18"/>
        <v>0</v>
      </c>
      <c r="J191" s="149">
        <f t="shared" si="18"/>
        <v>0</v>
      </c>
      <c r="K191" s="149">
        <f t="shared" si="18"/>
        <v>0</v>
      </c>
      <c r="L191" s="149">
        <f t="shared" si="19"/>
        <v>0</v>
      </c>
      <c r="M191" s="149">
        <f t="shared" si="19"/>
        <v>0</v>
      </c>
      <c r="N191" s="149">
        <f t="shared" si="19"/>
        <v>0</v>
      </c>
      <c r="O191" s="149">
        <f t="shared" si="19"/>
        <v>0</v>
      </c>
      <c r="P191" s="149">
        <f t="shared" si="19"/>
        <v>0</v>
      </c>
      <c r="Q191" s="149">
        <f t="shared" si="19"/>
        <v>0</v>
      </c>
      <c r="R191" s="149">
        <f t="shared" si="19"/>
        <v>0</v>
      </c>
      <c r="S191" s="149">
        <f t="shared" si="19"/>
        <v>0</v>
      </c>
      <c r="T191" s="149">
        <f t="shared" si="19"/>
        <v>0</v>
      </c>
      <c r="U191" s="149">
        <f t="shared" si="19"/>
        <v>0</v>
      </c>
      <c r="V191" s="149">
        <f t="shared" si="20"/>
        <v>0</v>
      </c>
      <c r="W191" s="149">
        <f t="shared" si="20"/>
        <v>0</v>
      </c>
      <c r="X191" s="149">
        <f t="shared" si="20"/>
        <v>0</v>
      </c>
      <c r="Y191" s="149">
        <f t="shared" si="20"/>
        <v>0</v>
      </c>
      <c r="Z191" s="149">
        <f t="shared" si="20"/>
        <v>0</v>
      </c>
      <c r="AA191" s="149">
        <f t="shared" si="20"/>
        <v>0</v>
      </c>
      <c r="AB191" s="149">
        <f t="shared" si="20"/>
        <v>0</v>
      </c>
      <c r="AC191" s="149">
        <f t="shared" si="20"/>
        <v>0</v>
      </c>
      <c r="AD191" s="149">
        <f t="shared" si="20"/>
        <v>0</v>
      </c>
      <c r="AE191" s="149">
        <f t="shared" si="20"/>
        <v>0</v>
      </c>
      <c r="AF191" s="149">
        <f t="shared" si="20"/>
        <v>0</v>
      </c>
      <c r="AG191" s="149">
        <f t="shared" si="20"/>
        <v>0</v>
      </c>
      <c r="AH191" s="149">
        <f t="shared" si="20"/>
        <v>0</v>
      </c>
      <c r="AI191" s="149">
        <f t="shared" si="21"/>
        <v>0</v>
      </c>
      <c r="AJ191" s="149">
        <f t="shared" si="21"/>
        <v>0</v>
      </c>
      <c r="AK191" s="149">
        <f t="shared" si="21"/>
        <v>0</v>
      </c>
      <c r="AL191" s="149">
        <f t="shared" si="21"/>
        <v>0</v>
      </c>
      <c r="AM191" s="149">
        <f t="shared" si="21"/>
        <v>0</v>
      </c>
      <c r="AN191" s="149">
        <f t="shared" si="21"/>
        <v>0</v>
      </c>
      <c r="AO191" s="149">
        <f t="shared" si="21"/>
        <v>0</v>
      </c>
      <c r="AP191" s="149">
        <f t="shared" si="21"/>
        <v>0</v>
      </c>
      <c r="AQ191" s="149">
        <f t="shared" si="21"/>
        <v>0</v>
      </c>
      <c r="AR191" s="149">
        <f t="shared" si="21"/>
        <v>0</v>
      </c>
      <c r="AS191" s="149">
        <f t="shared" si="21"/>
        <v>0</v>
      </c>
      <c r="AT191" s="149">
        <f t="shared" si="21"/>
        <v>0</v>
      </c>
      <c r="AU191" s="149">
        <f t="shared" si="21"/>
        <v>0</v>
      </c>
      <c r="AV191" s="149">
        <f t="shared" si="21"/>
        <v>0</v>
      </c>
    </row>
  </sheetData>
  <sheetProtection algorithmName="SHA-512" hashValue="BipOyIRz9aQobYsJwqasf8AcDgnmCiHW9JBC1CGUuw7yBryE9T6pLrJlPp6VlNONlPAcSP3IWS2ckiefasA5Aw==" saltValue="tAvchNmDBowzQXBz8w9rYw==" spinCount="100000" sheet="1" selectLockedCells="1"/>
  <phoneticPr fontId="21"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103C-6D60-4397-8FDF-7273CC6C8454}">
  <sheetPr codeName="Sheet10"/>
  <dimension ref="A1:B37"/>
  <sheetViews>
    <sheetView workbookViewId="0">
      <selection activeCell="A32" sqref="A32:A37"/>
    </sheetView>
  </sheetViews>
  <sheetFormatPr defaultRowHeight="15" x14ac:dyDescent="0.25"/>
  <cols>
    <col min="1" max="1" width="14.5703125" bestFit="1" customWidth="1"/>
  </cols>
  <sheetData>
    <row r="1" spans="1:2" x14ac:dyDescent="0.25">
      <c r="A1" s="16" t="s">
        <v>6</v>
      </c>
      <c r="B1" s="16"/>
    </row>
    <row r="2" spans="1:2" x14ac:dyDescent="0.25">
      <c r="A2" t="s">
        <v>98</v>
      </c>
      <c r="B2" s="16"/>
    </row>
    <row r="3" spans="1:2" x14ac:dyDescent="0.25">
      <c r="A3" s="16" t="s">
        <v>100</v>
      </c>
    </row>
    <row r="4" spans="1:2" x14ac:dyDescent="0.25">
      <c r="A4" t="s">
        <v>101</v>
      </c>
    </row>
    <row r="5" spans="1:2" x14ac:dyDescent="0.25">
      <c r="A5" t="s">
        <v>102</v>
      </c>
    </row>
    <row r="6" spans="1:2" x14ac:dyDescent="0.25">
      <c r="A6" t="s">
        <v>104</v>
      </c>
    </row>
    <row r="7" spans="1:2" x14ac:dyDescent="0.25">
      <c r="A7" t="s">
        <v>106</v>
      </c>
    </row>
    <row r="8" spans="1:2" x14ac:dyDescent="0.25">
      <c r="A8" t="s">
        <v>107</v>
      </c>
    </row>
    <row r="9" spans="1:2" x14ac:dyDescent="0.25">
      <c r="A9" t="s">
        <v>109</v>
      </c>
    </row>
    <row r="10" spans="1:2" x14ac:dyDescent="0.25">
      <c r="A10" t="s">
        <v>665</v>
      </c>
    </row>
    <row r="11" spans="1:2" x14ac:dyDescent="0.25">
      <c r="A11" t="s">
        <v>110</v>
      </c>
    </row>
    <row r="12" spans="1:2" x14ac:dyDescent="0.25">
      <c r="A12" t="s">
        <v>663</v>
      </c>
    </row>
    <row r="13" spans="1:2" x14ac:dyDescent="0.25">
      <c r="A13" t="s">
        <v>111</v>
      </c>
    </row>
    <row r="14" spans="1:2" x14ac:dyDescent="0.25">
      <c r="A14" t="s">
        <v>112</v>
      </c>
    </row>
    <row r="15" spans="1:2" x14ac:dyDescent="0.25">
      <c r="A15" t="s">
        <v>114</v>
      </c>
    </row>
    <row r="16" spans="1:2" x14ac:dyDescent="0.25">
      <c r="A16" s="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666</v>
      </c>
    </row>
    <row r="22" spans="1:1" x14ac:dyDescent="0.25">
      <c r="A22" t="s">
        <v>45</v>
      </c>
    </row>
    <row r="23" spans="1:1" x14ac:dyDescent="0.25">
      <c r="A23" t="s">
        <v>667</v>
      </c>
    </row>
    <row r="24" spans="1:1" x14ac:dyDescent="0.25">
      <c r="A24" t="s">
        <v>664</v>
      </c>
    </row>
    <row r="25" spans="1:1" x14ac:dyDescent="0.25">
      <c r="A25" t="s">
        <v>668</v>
      </c>
    </row>
    <row r="26" spans="1:1" x14ac:dyDescent="0.25">
      <c r="A26" t="s">
        <v>123</v>
      </c>
    </row>
    <row r="27" spans="1:1" x14ac:dyDescent="0.25">
      <c r="A27" t="s">
        <v>669</v>
      </c>
    </row>
    <row r="28" spans="1:1" x14ac:dyDescent="0.25">
      <c r="A28" t="s">
        <v>124</v>
      </c>
    </row>
    <row r="29" spans="1:1" x14ac:dyDescent="0.25">
      <c r="A29" t="s">
        <v>125</v>
      </c>
    </row>
    <row r="30" spans="1:1" x14ac:dyDescent="0.25">
      <c r="A30" t="s">
        <v>126</v>
      </c>
    </row>
    <row r="31" spans="1:1" x14ac:dyDescent="0.25">
      <c r="A31" s="16" t="s">
        <v>128</v>
      </c>
    </row>
    <row r="32" spans="1:1" x14ac:dyDescent="0.25">
      <c r="A32" s="16" t="s">
        <v>96</v>
      </c>
    </row>
    <row r="33" spans="1:1" x14ac:dyDescent="0.25">
      <c r="A33" s="16" t="s">
        <v>105</v>
      </c>
    </row>
    <row r="34" spans="1:1" x14ac:dyDescent="0.25">
      <c r="A34" s="16" t="s">
        <v>751</v>
      </c>
    </row>
    <row r="35" spans="1:1" x14ac:dyDescent="0.25">
      <c r="A35" s="16" t="s">
        <v>121</v>
      </c>
    </row>
    <row r="36" spans="1:1" x14ac:dyDescent="0.25">
      <c r="A36" s="16" t="s">
        <v>122</v>
      </c>
    </row>
    <row r="37" spans="1:1" x14ac:dyDescent="0.25">
      <c r="A37" s="16" t="s">
        <v>127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F31"/>
  <sheetViews>
    <sheetView workbookViewId="0"/>
  </sheetViews>
  <sheetFormatPr defaultColWidth="9.28515625" defaultRowHeight="15" x14ac:dyDescent="0.25"/>
  <cols>
    <col min="1" max="1" width="14.28515625" style="66" customWidth="1"/>
    <col min="2" max="2" width="9.28515625" style="66" customWidth="1"/>
    <col min="3" max="3" width="9.28515625" style="66"/>
    <col min="4" max="5" width="13.28515625" style="66" customWidth="1"/>
    <col min="6" max="16384" width="9.28515625" style="66"/>
  </cols>
  <sheetData>
    <row r="1" spans="1:6" x14ac:dyDescent="0.25">
      <c r="A1" s="69"/>
    </row>
    <row r="2" spans="1:6" x14ac:dyDescent="0.25">
      <c r="A2" s="66" t="s">
        <v>6</v>
      </c>
      <c r="B2" s="66" t="s">
        <v>92</v>
      </c>
      <c r="C2" s="66" t="s">
        <v>93</v>
      </c>
      <c r="D2" s="66" t="s">
        <v>94</v>
      </c>
      <c r="E2" s="66" t="s">
        <v>129</v>
      </c>
      <c r="F2" s="66" t="s">
        <v>95</v>
      </c>
    </row>
    <row r="3" spans="1:6" x14ac:dyDescent="0.25">
      <c r="A3" s="66" t="s">
        <v>96</v>
      </c>
      <c r="B3" s="66" t="s">
        <v>97</v>
      </c>
      <c r="C3" s="67">
        <v>0.192</v>
      </c>
      <c r="D3" s="68">
        <v>65548</v>
      </c>
      <c r="E3" s="68">
        <f>D3/C3</f>
        <v>341395.83333333331</v>
      </c>
      <c r="F3" s="66" t="s">
        <v>13</v>
      </c>
    </row>
    <row r="4" spans="1:6" x14ac:dyDescent="0.25">
      <c r="A4" s="66" t="s">
        <v>98</v>
      </c>
      <c r="B4" s="66" t="s">
        <v>99</v>
      </c>
      <c r="C4" s="67">
        <v>0.69299999999999995</v>
      </c>
      <c r="D4" s="66">
        <v>156</v>
      </c>
      <c r="E4" s="68">
        <f t="shared" ref="E4:E31" si="0">D4/C4</f>
        <v>225.10822510822513</v>
      </c>
    </row>
    <row r="5" spans="1:6" x14ac:dyDescent="0.25">
      <c r="A5" s="66" t="s">
        <v>100</v>
      </c>
      <c r="B5" s="66" t="s">
        <v>99</v>
      </c>
      <c r="C5" s="67">
        <v>0.78</v>
      </c>
      <c r="D5" s="68">
        <v>5326</v>
      </c>
      <c r="E5" s="68">
        <f t="shared" si="0"/>
        <v>6828.2051282051279</v>
      </c>
    </row>
    <row r="6" spans="1:6" x14ac:dyDescent="0.25">
      <c r="A6" s="66" t="s">
        <v>101</v>
      </c>
      <c r="B6" s="66" t="s">
        <v>99</v>
      </c>
      <c r="C6" s="67">
        <v>0.35199999999999998</v>
      </c>
      <c r="D6" s="68">
        <v>23258</v>
      </c>
      <c r="E6" s="68">
        <f t="shared" si="0"/>
        <v>66073.863636363647</v>
      </c>
    </row>
    <row r="7" spans="1:6" x14ac:dyDescent="0.25">
      <c r="A7" s="66" t="s">
        <v>102</v>
      </c>
      <c r="B7" s="66" t="s">
        <v>103</v>
      </c>
      <c r="C7" s="67">
        <v>0.5</v>
      </c>
      <c r="D7" s="68">
        <v>5282</v>
      </c>
      <c r="E7" s="68">
        <f t="shared" si="0"/>
        <v>10564</v>
      </c>
    </row>
    <row r="8" spans="1:6" x14ac:dyDescent="0.25">
      <c r="A8" s="66" t="s">
        <v>104</v>
      </c>
      <c r="B8" s="66" t="s">
        <v>99</v>
      </c>
      <c r="C8" s="67">
        <v>0.56999999999999995</v>
      </c>
      <c r="D8" s="68">
        <v>4895</v>
      </c>
      <c r="E8" s="68">
        <f t="shared" si="0"/>
        <v>8587.7192982456145</v>
      </c>
    </row>
    <row r="9" spans="1:6" x14ac:dyDescent="0.25">
      <c r="A9" s="66" t="s">
        <v>105</v>
      </c>
      <c r="B9" s="66" t="s">
        <v>97</v>
      </c>
      <c r="C9" s="67">
        <v>0.13500000000000001</v>
      </c>
      <c r="D9" s="68">
        <v>31265</v>
      </c>
      <c r="E9" s="68">
        <f t="shared" si="0"/>
        <v>231592.59259259258</v>
      </c>
      <c r="F9" s="66" t="s">
        <v>13</v>
      </c>
    </row>
    <row r="10" spans="1:6" x14ac:dyDescent="0.25">
      <c r="A10" s="66" t="s">
        <v>106</v>
      </c>
      <c r="B10" s="66" t="s">
        <v>99</v>
      </c>
      <c r="C10" s="67">
        <v>0.34799999999999998</v>
      </c>
      <c r="D10" s="68">
        <v>11211</v>
      </c>
      <c r="E10" s="68">
        <f t="shared" si="0"/>
        <v>32215.517241379312</v>
      </c>
    </row>
    <row r="11" spans="1:6" x14ac:dyDescent="0.25">
      <c r="A11" s="66" t="s">
        <v>107</v>
      </c>
      <c r="B11" s="66" t="s">
        <v>108</v>
      </c>
      <c r="C11" s="67">
        <v>0.28199999999999997</v>
      </c>
      <c r="D11" s="68">
        <v>120707</v>
      </c>
      <c r="E11" s="68">
        <f t="shared" si="0"/>
        <v>428039.00709219865</v>
      </c>
    </row>
    <row r="12" spans="1:6" x14ac:dyDescent="0.25">
      <c r="A12" s="66" t="s">
        <v>109</v>
      </c>
      <c r="B12" s="66" t="s">
        <v>99</v>
      </c>
      <c r="C12" s="67">
        <v>0.251</v>
      </c>
      <c r="D12" s="68">
        <v>2761</v>
      </c>
      <c r="E12" s="68">
        <f t="shared" si="0"/>
        <v>11000</v>
      </c>
    </row>
    <row r="13" spans="1:6" x14ac:dyDescent="0.25">
      <c r="A13" s="66" t="s">
        <v>110</v>
      </c>
      <c r="B13" s="66" t="s">
        <v>103</v>
      </c>
      <c r="C13" s="67">
        <v>0.56299999999999994</v>
      </c>
      <c r="D13" s="68">
        <v>2514</v>
      </c>
      <c r="E13" s="68">
        <f t="shared" si="0"/>
        <v>4465.3641207815281</v>
      </c>
    </row>
    <row r="14" spans="1:6" x14ac:dyDescent="0.25">
      <c r="A14" s="66" t="s">
        <v>111</v>
      </c>
      <c r="B14" s="66" t="s">
        <v>108</v>
      </c>
      <c r="C14" s="67">
        <v>0.39500000000000002</v>
      </c>
      <c r="D14" s="68">
        <v>21013</v>
      </c>
      <c r="E14" s="68">
        <f t="shared" si="0"/>
        <v>53197.468354430377</v>
      </c>
      <c r="F14" s="66" t="s">
        <v>13</v>
      </c>
    </row>
    <row r="15" spans="1:6" x14ac:dyDescent="0.25">
      <c r="A15" s="66" t="s">
        <v>112</v>
      </c>
      <c r="B15" s="66" t="s">
        <v>113</v>
      </c>
      <c r="C15" s="67">
        <v>0.14799999999999999</v>
      </c>
      <c r="D15" s="68">
        <v>471874</v>
      </c>
      <c r="E15" s="68">
        <f t="shared" si="0"/>
        <v>3188337.8378378381</v>
      </c>
      <c r="F15" s="66" t="s">
        <v>13</v>
      </c>
    </row>
    <row r="16" spans="1:6" x14ac:dyDescent="0.25">
      <c r="A16" s="66" t="s">
        <v>114</v>
      </c>
      <c r="B16" s="66" t="s">
        <v>108</v>
      </c>
      <c r="C16" s="67">
        <v>0.35799999999999998</v>
      </c>
      <c r="D16" s="68">
        <v>22631</v>
      </c>
      <c r="E16" s="68">
        <f t="shared" si="0"/>
        <v>63215.083798882682</v>
      </c>
    </row>
    <row r="17" spans="1:6" x14ac:dyDescent="0.25">
      <c r="A17" s="66" t="s">
        <v>115</v>
      </c>
      <c r="B17" s="66" t="s">
        <v>103</v>
      </c>
      <c r="C17" s="67">
        <v>0.80500000000000005</v>
      </c>
      <c r="D17" s="68">
        <v>3638</v>
      </c>
      <c r="E17" s="68">
        <f t="shared" si="0"/>
        <v>4519.2546583850926</v>
      </c>
    </row>
    <row r="18" spans="1:6" x14ac:dyDescent="0.25">
      <c r="A18" s="66" t="s">
        <v>116</v>
      </c>
      <c r="B18" s="66" t="s">
        <v>103</v>
      </c>
      <c r="C18" s="67">
        <v>0.66300000000000003</v>
      </c>
      <c r="D18" s="68">
        <v>1833</v>
      </c>
      <c r="E18" s="68">
        <f t="shared" si="0"/>
        <v>2764.705882352941</v>
      </c>
    </row>
    <row r="19" spans="1:6" x14ac:dyDescent="0.25">
      <c r="A19" s="66" t="s">
        <v>117</v>
      </c>
      <c r="B19" s="66" t="s">
        <v>99</v>
      </c>
      <c r="C19" s="67">
        <v>0.58899999999999997</v>
      </c>
      <c r="D19" s="68">
        <v>12926</v>
      </c>
      <c r="E19" s="68">
        <f t="shared" si="0"/>
        <v>21945.670628183361</v>
      </c>
    </row>
    <row r="20" spans="1:6" x14ac:dyDescent="0.25">
      <c r="A20" s="66" t="s">
        <v>118</v>
      </c>
      <c r="B20" s="66" t="s">
        <v>99</v>
      </c>
      <c r="C20" s="67">
        <v>0.61</v>
      </c>
      <c r="D20" s="68">
        <v>32520</v>
      </c>
      <c r="E20" s="68">
        <f t="shared" si="0"/>
        <v>53311.475409836065</v>
      </c>
      <c r="F20" s="66" t="s">
        <v>13</v>
      </c>
    </row>
    <row r="21" spans="1:6" x14ac:dyDescent="0.25">
      <c r="A21" s="66" t="s">
        <v>119</v>
      </c>
      <c r="B21" s="66" t="s">
        <v>99</v>
      </c>
      <c r="C21" s="67">
        <v>0.51100000000000001</v>
      </c>
      <c r="D21" s="68">
        <v>2810</v>
      </c>
      <c r="E21" s="68">
        <f t="shared" si="0"/>
        <v>5499.0215264187864</v>
      </c>
    </row>
    <row r="22" spans="1:6" x14ac:dyDescent="0.25">
      <c r="A22" s="66" t="s">
        <v>45</v>
      </c>
      <c r="B22" s="66" t="s">
        <v>97</v>
      </c>
      <c r="C22" s="67">
        <v>0.40400000000000003</v>
      </c>
      <c r="D22" s="68">
        <v>192111</v>
      </c>
      <c r="E22" s="68">
        <f t="shared" si="0"/>
        <v>475522.27722772275</v>
      </c>
      <c r="F22" s="66" t="s">
        <v>13</v>
      </c>
    </row>
    <row r="23" spans="1:6" x14ac:dyDescent="0.25">
      <c r="A23" s="66" t="s">
        <v>120</v>
      </c>
      <c r="B23" s="66" t="s">
        <v>103</v>
      </c>
      <c r="C23" s="67">
        <v>1</v>
      </c>
      <c r="D23" s="68">
        <v>9147</v>
      </c>
      <c r="E23" s="68">
        <f t="shared" si="0"/>
        <v>9147</v>
      </c>
    </row>
    <row r="24" spans="1:6" x14ac:dyDescent="0.25">
      <c r="A24" s="66" t="s">
        <v>121</v>
      </c>
      <c r="B24" s="66" t="s">
        <v>97</v>
      </c>
      <c r="C24" s="67">
        <v>0.127</v>
      </c>
      <c r="D24" s="68">
        <v>20989</v>
      </c>
      <c r="E24" s="68">
        <f t="shared" si="0"/>
        <v>165267.71653543308</v>
      </c>
      <c r="F24" s="66" t="s">
        <v>13</v>
      </c>
    </row>
    <row r="25" spans="1:6" x14ac:dyDescent="0.25">
      <c r="A25" s="66" t="s">
        <v>122</v>
      </c>
      <c r="B25" s="66" t="s">
        <v>97</v>
      </c>
      <c r="C25" s="67">
        <v>0.21299999999999999</v>
      </c>
      <c r="D25" s="68">
        <v>72064</v>
      </c>
      <c r="E25" s="68">
        <f t="shared" si="0"/>
        <v>338328.6384976526</v>
      </c>
      <c r="F25" s="66" t="s">
        <v>13</v>
      </c>
    </row>
    <row r="26" spans="1:6" x14ac:dyDescent="0.25">
      <c r="A26" s="66" t="s">
        <v>123</v>
      </c>
      <c r="B26" s="66" t="s">
        <v>99</v>
      </c>
      <c r="C26" s="67">
        <v>0.629</v>
      </c>
      <c r="D26" s="66">
        <v>380</v>
      </c>
      <c r="E26" s="68">
        <f t="shared" si="0"/>
        <v>604.13354531001585</v>
      </c>
    </row>
    <row r="27" spans="1:6" x14ac:dyDescent="0.25">
      <c r="A27" s="66" t="s">
        <v>124</v>
      </c>
      <c r="B27" s="66" t="s">
        <v>99</v>
      </c>
      <c r="C27" s="67">
        <v>0.65100000000000002</v>
      </c>
      <c r="D27" s="68">
        <v>22453</v>
      </c>
      <c r="E27" s="68">
        <f t="shared" si="0"/>
        <v>34490.015360983103</v>
      </c>
    </row>
    <row r="28" spans="1:6" x14ac:dyDescent="0.25">
      <c r="A28" s="66" t="s">
        <v>125</v>
      </c>
      <c r="B28" s="66" t="s">
        <v>99</v>
      </c>
      <c r="C28" s="67">
        <v>0.42499999999999999</v>
      </c>
      <c r="D28" s="68">
        <v>9724</v>
      </c>
      <c r="E28" s="68">
        <f t="shared" si="0"/>
        <v>22880</v>
      </c>
    </row>
    <row r="29" spans="1:6" x14ac:dyDescent="0.25">
      <c r="A29" s="66" t="s">
        <v>126</v>
      </c>
      <c r="B29" s="66" t="s">
        <v>108</v>
      </c>
      <c r="C29" s="67">
        <v>0.47699999999999998</v>
      </c>
      <c r="D29" s="68">
        <v>104963</v>
      </c>
      <c r="E29" s="68">
        <f t="shared" si="0"/>
        <v>220048.2180293501</v>
      </c>
      <c r="F29" s="66" t="s">
        <v>13</v>
      </c>
    </row>
    <row r="30" spans="1:6" x14ac:dyDescent="0.25">
      <c r="A30" s="66" t="s">
        <v>127</v>
      </c>
      <c r="B30" s="66" t="s">
        <v>103</v>
      </c>
      <c r="C30" s="67">
        <v>0.53200000000000003</v>
      </c>
      <c r="D30" s="68">
        <v>6056</v>
      </c>
      <c r="E30" s="68">
        <f t="shared" si="0"/>
        <v>11383.45864661654</v>
      </c>
    </row>
    <row r="31" spans="1:6" x14ac:dyDescent="0.25">
      <c r="A31" s="66" t="s">
        <v>128</v>
      </c>
      <c r="B31" s="66" t="s">
        <v>99</v>
      </c>
      <c r="C31" s="67">
        <v>0.63700000000000001</v>
      </c>
      <c r="D31" s="68">
        <v>17760</v>
      </c>
      <c r="E31" s="68">
        <f t="shared" si="0"/>
        <v>27880.690737833593</v>
      </c>
    </row>
  </sheetData>
  <autoFilter ref="A2:F31" xr:uid="{00000000-0009-0000-0000-00000E000000}"/>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2:K204"/>
  <sheetViews>
    <sheetView topLeftCell="A141" workbookViewId="0">
      <selection activeCell="K3" sqref="K3"/>
    </sheetView>
  </sheetViews>
  <sheetFormatPr defaultRowHeight="15" x14ac:dyDescent="0.25"/>
  <cols>
    <col min="1" max="1" width="15.42578125" customWidth="1"/>
    <col min="2" max="2" width="10.7109375" bestFit="1" customWidth="1"/>
    <col min="4" max="4" width="10.7109375" customWidth="1"/>
    <col min="5" max="5" width="21.140625" customWidth="1"/>
    <col min="6" max="6" width="9" customWidth="1"/>
    <col min="7" max="7" width="14.28515625" customWidth="1"/>
    <col min="8" max="8" width="15.5703125" customWidth="1"/>
    <col min="9" max="9" width="13.7109375" customWidth="1"/>
    <col min="10" max="10" width="13.140625" customWidth="1"/>
    <col min="11" max="12" width="62.42578125" bestFit="1" customWidth="1"/>
  </cols>
  <sheetData>
    <row r="2" spans="1:11" ht="45" x14ac:dyDescent="0.25">
      <c r="A2" s="77" t="s">
        <v>3</v>
      </c>
      <c r="B2" s="77" t="s">
        <v>2</v>
      </c>
      <c r="C2" s="77" t="s">
        <v>4</v>
      </c>
      <c r="D2" s="77" t="s">
        <v>5</v>
      </c>
      <c r="E2" s="77" t="s">
        <v>6</v>
      </c>
      <c r="F2" s="77" t="s">
        <v>7</v>
      </c>
      <c r="G2" s="77" t="s">
        <v>8</v>
      </c>
      <c r="H2" s="77" t="s">
        <v>9</v>
      </c>
      <c r="I2" s="78" t="s">
        <v>10</v>
      </c>
      <c r="K2" s="70" t="s">
        <v>3</v>
      </c>
    </row>
    <row r="3" spans="1:11" x14ac:dyDescent="0.25">
      <c r="A3" s="79" t="s">
        <v>131</v>
      </c>
      <c r="B3" s="80">
        <v>943302014</v>
      </c>
      <c r="C3" s="80">
        <v>1548551997</v>
      </c>
      <c r="D3" s="80" t="s">
        <v>132</v>
      </c>
      <c r="E3" s="80" t="s">
        <v>96</v>
      </c>
      <c r="F3" s="80" t="e">
        <v>#N/A</v>
      </c>
      <c r="G3" s="80" t="s">
        <v>133</v>
      </c>
      <c r="H3" s="80" t="s">
        <v>134</v>
      </c>
      <c r="I3" s="81">
        <v>94602</v>
      </c>
      <c r="K3" s="72" t="s">
        <v>131</v>
      </c>
    </row>
    <row r="4" spans="1:11" x14ac:dyDescent="0.25">
      <c r="A4" s="71" t="s">
        <v>131</v>
      </c>
      <c r="B4" s="72">
        <v>943302014</v>
      </c>
      <c r="C4" s="72">
        <v>1033241633</v>
      </c>
      <c r="D4" s="72" t="s">
        <v>135</v>
      </c>
      <c r="E4" s="72" t="s">
        <v>96</v>
      </c>
      <c r="F4" s="72" t="e">
        <v>#N/A</v>
      </c>
      <c r="G4" s="72" t="s">
        <v>136</v>
      </c>
      <c r="H4" s="72" t="s">
        <v>137</v>
      </c>
      <c r="I4" s="73">
        <v>94545</v>
      </c>
      <c r="K4" t="s">
        <v>142</v>
      </c>
    </row>
    <row r="5" spans="1:11" x14ac:dyDescent="0.25">
      <c r="A5" s="71" t="s">
        <v>131</v>
      </c>
      <c r="B5" s="72">
        <v>943302014</v>
      </c>
      <c r="C5" s="72" t="s">
        <v>138</v>
      </c>
      <c r="D5" s="72" t="s">
        <v>139</v>
      </c>
      <c r="E5" s="72" t="s">
        <v>96</v>
      </c>
      <c r="F5" s="72" t="e">
        <v>#N/A</v>
      </c>
      <c r="G5" s="72" t="s">
        <v>140</v>
      </c>
      <c r="H5" s="72" t="s">
        <v>141</v>
      </c>
      <c r="I5" s="73">
        <v>94605</v>
      </c>
      <c r="K5" t="s">
        <v>171</v>
      </c>
    </row>
    <row r="6" spans="1:11" x14ac:dyDescent="0.25">
      <c r="A6" s="71" t="s">
        <v>142</v>
      </c>
      <c r="B6" s="72">
        <v>770425496</v>
      </c>
      <c r="C6" s="72">
        <v>1932169240</v>
      </c>
      <c r="D6" s="72" t="s">
        <v>143</v>
      </c>
      <c r="E6" s="72" t="s">
        <v>126</v>
      </c>
      <c r="F6" s="72" t="e">
        <v>#N/A</v>
      </c>
      <c r="G6" s="72" t="s">
        <v>144</v>
      </c>
      <c r="H6" s="72" t="s">
        <v>145</v>
      </c>
      <c r="I6" s="73">
        <v>93204</v>
      </c>
      <c r="K6" t="s">
        <v>180</v>
      </c>
    </row>
    <row r="7" spans="1:11" x14ac:dyDescent="0.25">
      <c r="A7" s="71" t="s">
        <v>142</v>
      </c>
      <c r="B7" s="72">
        <v>770425496</v>
      </c>
      <c r="C7" s="72">
        <v>1659866879</v>
      </c>
      <c r="D7" s="72" t="s">
        <v>146</v>
      </c>
      <c r="E7" s="72" t="s">
        <v>126</v>
      </c>
      <c r="F7" s="72" t="e">
        <v>#N/A</v>
      </c>
      <c r="G7" s="72" t="s">
        <v>147</v>
      </c>
      <c r="H7" s="72" t="s">
        <v>148</v>
      </c>
      <c r="I7" s="73">
        <v>93257</v>
      </c>
      <c r="K7" t="s">
        <v>191</v>
      </c>
    </row>
    <row r="8" spans="1:11" x14ac:dyDescent="0.25">
      <c r="A8" s="71" t="s">
        <v>142</v>
      </c>
      <c r="B8" s="72">
        <v>770425496</v>
      </c>
      <c r="C8" s="72">
        <v>1093218687</v>
      </c>
      <c r="D8" s="72" t="s">
        <v>149</v>
      </c>
      <c r="E8" s="72" t="s">
        <v>126</v>
      </c>
      <c r="F8" s="72" t="e">
        <v>#N/A</v>
      </c>
      <c r="G8" s="72" t="s">
        <v>150</v>
      </c>
      <c r="H8" s="72" t="s">
        <v>151</v>
      </c>
      <c r="I8" s="73">
        <v>93618</v>
      </c>
      <c r="K8" t="s">
        <v>203</v>
      </c>
    </row>
    <row r="9" spans="1:11" x14ac:dyDescent="0.25">
      <c r="A9" s="71" t="s">
        <v>142</v>
      </c>
      <c r="B9" s="72">
        <v>770425496</v>
      </c>
      <c r="C9" s="72">
        <v>1306349501</v>
      </c>
      <c r="D9" s="72" t="s">
        <v>152</v>
      </c>
      <c r="E9" s="72" t="s">
        <v>126</v>
      </c>
      <c r="F9" s="72" t="e">
        <v>#N/A</v>
      </c>
      <c r="G9" s="72" t="s">
        <v>153</v>
      </c>
      <c r="H9" s="72" t="s">
        <v>151</v>
      </c>
      <c r="I9" s="73">
        <v>93618</v>
      </c>
      <c r="K9" t="s">
        <v>227</v>
      </c>
    </row>
    <row r="10" spans="1:11" x14ac:dyDescent="0.25">
      <c r="A10" s="71" t="s">
        <v>142</v>
      </c>
      <c r="B10" s="72">
        <v>770425496</v>
      </c>
      <c r="C10" s="72">
        <v>1700393956</v>
      </c>
      <c r="D10" s="72" t="s">
        <v>154</v>
      </c>
      <c r="E10" s="72" t="s">
        <v>126</v>
      </c>
      <c r="F10" s="72" t="e">
        <v>#N/A</v>
      </c>
      <c r="G10" s="72" t="s">
        <v>155</v>
      </c>
      <c r="H10" s="72" t="s">
        <v>148</v>
      </c>
      <c r="I10" s="73">
        <v>93257</v>
      </c>
      <c r="K10" t="s">
        <v>238</v>
      </c>
    </row>
    <row r="11" spans="1:11" x14ac:dyDescent="0.25">
      <c r="A11" s="71" t="s">
        <v>142</v>
      </c>
      <c r="B11" s="72">
        <v>770425496</v>
      </c>
      <c r="C11" s="72">
        <v>1437607728</v>
      </c>
      <c r="D11" s="72" t="s">
        <v>156</v>
      </c>
      <c r="E11" s="72" t="s">
        <v>126</v>
      </c>
      <c r="F11" s="72" t="e">
        <v>#N/A</v>
      </c>
      <c r="G11" s="72" t="s">
        <v>157</v>
      </c>
      <c r="H11" s="72" t="s">
        <v>158</v>
      </c>
      <c r="I11" s="73">
        <v>93247</v>
      </c>
      <c r="K11" t="s">
        <v>248</v>
      </c>
    </row>
    <row r="12" spans="1:11" x14ac:dyDescent="0.25">
      <c r="A12" s="71" t="s">
        <v>142</v>
      </c>
      <c r="B12" s="72">
        <v>770425496</v>
      </c>
      <c r="C12" s="72">
        <v>1801347885</v>
      </c>
      <c r="D12" s="72" t="s">
        <v>159</v>
      </c>
      <c r="E12" s="72" t="s">
        <v>126</v>
      </c>
      <c r="F12" s="72" t="e">
        <v>#N/A</v>
      </c>
      <c r="G12" s="72" t="s">
        <v>160</v>
      </c>
      <c r="H12" s="72" t="s">
        <v>158</v>
      </c>
      <c r="I12" s="73">
        <v>93247</v>
      </c>
      <c r="K12" t="s">
        <v>261</v>
      </c>
    </row>
    <row r="13" spans="1:11" x14ac:dyDescent="0.25">
      <c r="A13" s="71" t="s">
        <v>142</v>
      </c>
      <c r="B13" s="72">
        <v>770425496</v>
      </c>
      <c r="C13" s="72">
        <v>1427506716</v>
      </c>
      <c r="D13" s="72" t="s">
        <v>161</v>
      </c>
      <c r="E13" s="72" t="s">
        <v>126</v>
      </c>
      <c r="F13" s="72" t="e">
        <v>#N/A</v>
      </c>
      <c r="G13" s="72" t="s">
        <v>162</v>
      </c>
      <c r="H13" s="72" t="s">
        <v>158</v>
      </c>
      <c r="I13" s="73">
        <v>93247</v>
      </c>
      <c r="K13" t="s">
        <v>264</v>
      </c>
    </row>
    <row r="14" spans="1:11" x14ac:dyDescent="0.25">
      <c r="A14" s="71" t="s">
        <v>142</v>
      </c>
      <c r="B14" s="72">
        <v>770425496</v>
      </c>
      <c r="C14" s="72">
        <v>1700391943</v>
      </c>
      <c r="D14" s="72" t="s">
        <v>163</v>
      </c>
      <c r="E14" s="72" t="s">
        <v>126</v>
      </c>
      <c r="F14" s="72" t="e">
        <v>#N/A</v>
      </c>
      <c r="G14" s="72" t="s">
        <v>162</v>
      </c>
      <c r="H14" s="72" t="s">
        <v>158</v>
      </c>
      <c r="I14" s="73">
        <v>93247</v>
      </c>
      <c r="K14" t="s">
        <v>303</v>
      </c>
    </row>
    <row r="15" spans="1:11" x14ac:dyDescent="0.25">
      <c r="A15" s="71" t="s">
        <v>142</v>
      </c>
      <c r="B15" s="72">
        <v>770425496</v>
      </c>
      <c r="C15" s="72" t="s">
        <v>164</v>
      </c>
      <c r="D15" s="72" t="s">
        <v>165</v>
      </c>
      <c r="E15" s="72" t="s">
        <v>126</v>
      </c>
      <c r="F15" s="72" t="e">
        <v>#N/A</v>
      </c>
      <c r="G15" s="72" t="s">
        <v>166</v>
      </c>
      <c r="H15" s="72" t="s">
        <v>167</v>
      </c>
      <c r="I15" s="73">
        <v>93274</v>
      </c>
      <c r="K15" t="s">
        <v>316</v>
      </c>
    </row>
    <row r="16" spans="1:11" x14ac:dyDescent="0.25">
      <c r="A16" s="71" t="s">
        <v>142</v>
      </c>
      <c r="B16" s="72">
        <v>770425496</v>
      </c>
      <c r="C16" s="72">
        <v>1750898805</v>
      </c>
      <c r="D16" s="72" t="s">
        <v>168</v>
      </c>
      <c r="E16" s="72" t="s">
        <v>126</v>
      </c>
      <c r="F16" s="72" t="e">
        <v>#N/A</v>
      </c>
      <c r="G16" s="72" t="s">
        <v>169</v>
      </c>
      <c r="H16" s="72" t="s">
        <v>158</v>
      </c>
      <c r="I16" s="73">
        <v>93247</v>
      </c>
      <c r="K16" t="s">
        <v>322</v>
      </c>
    </row>
    <row r="17" spans="1:11" x14ac:dyDescent="0.25">
      <c r="A17" s="71" t="s">
        <v>171</v>
      </c>
      <c r="B17" s="72" t="s">
        <v>170</v>
      </c>
      <c r="C17" s="72">
        <v>1538508015</v>
      </c>
      <c r="D17" s="72" t="s">
        <v>172</v>
      </c>
      <c r="E17" s="72" t="s">
        <v>122</v>
      </c>
      <c r="F17" s="72" t="e">
        <v>#N/A</v>
      </c>
      <c r="G17" s="72" t="s">
        <v>173</v>
      </c>
      <c r="H17" s="72" t="s">
        <v>174</v>
      </c>
      <c r="I17" s="73">
        <v>95127</v>
      </c>
      <c r="K17" t="s">
        <v>329</v>
      </c>
    </row>
    <row r="18" spans="1:11" x14ac:dyDescent="0.25">
      <c r="A18" s="71" t="s">
        <v>171</v>
      </c>
      <c r="B18" s="72" t="s">
        <v>170</v>
      </c>
      <c r="C18" s="72">
        <v>1922485952</v>
      </c>
      <c r="D18" s="72" t="s">
        <v>175</v>
      </c>
      <c r="E18" s="72" t="s">
        <v>122</v>
      </c>
      <c r="F18" s="72" t="e">
        <v>#N/A</v>
      </c>
      <c r="G18" s="72" t="s">
        <v>176</v>
      </c>
      <c r="H18" s="72" t="s">
        <v>174</v>
      </c>
      <c r="I18" s="73">
        <v>95138</v>
      </c>
      <c r="K18" t="s">
        <v>332</v>
      </c>
    </row>
    <row r="19" spans="1:11" x14ac:dyDescent="0.25">
      <c r="A19" s="71" t="s">
        <v>171</v>
      </c>
      <c r="B19" s="72" t="s">
        <v>170</v>
      </c>
      <c r="C19" s="72">
        <v>1144626649</v>
      </c>
      <c r="D19" s="72" t="s">
        <v>177</v>
      </c>
      <c r="E19" s="72" t="s">
        <v>122</v>
      </c>
      <c r="F19" s="72" t="e">
        <v>#N/A</v>
      </c>
      <c r="G19" s="72" t="s">
        <v>178</v>
      </c>
      <c r="H19" s="72" t="s">
        <v>179</v>
      </c>
      <c r="I19" s="73">
        <v>95020</v>
      </c>
      <c r="K19" t="s">
        <v>350</v>
      </c>
    </row>
    <row r="20" spans="1:11" x14ac:dyDescent="0.25">
      <c r="A20" s="71" t="s">
        <v>180</v>
      </c>
      <c r="B20" s="72">
        <v>752986675</v>
      </c>
      <c r="C20" s="72">
        <v>1487086989</v>
      </c>
      <c r="D20" s="72" t="s">
        <v>181</v>
      </c>
      <c r="E20" s="72" t="s">
        <v>112</v>
      </c>
      <c r="F20" s="72">
        <v>6</v>
      </c>
      <c r="G20" s="72" t="s">
        <v>182</v>
      </c>
      <c r="H20" s="72" t="s">
        <v>112</v>
      </c>
      <c r="I20" s="73">
        <v>90007</v>
      </c>
      <c r="K20" t="s">
        <v>360</v>
      </c>
    </row>
    <row r="21" spans="1:11" x14ac:dyDescent="0.25">
      <c r="A21" s="71" t="s">
        <v>180</v>
      </c>
      <c r="B21" s="72">
        <v>752986675</v>
      </c>
      <c r="C21" s="72">
        <v>1639336803</v>
      </c>
      <c r="D21" s="72" t="s">
        <v>183</v>
      </c>
      <c r="E21" s="72" t="s">
        <v>112</v>
      </c>
      <c r="F21" s="72">
        <v>6</v>
      </c>
      <c r="G21" s="72" t="s">
        <v>184</v>
      </c>
      <c r="H21" s="72" t="s">
        <v>112</v>
      </c>
      <c r="I21" s="73">
        <v>90011</v>
      </c>
      <c r="K21" t="s">
        <v>364</v>
      </c>
    </row>
    <row r="22" spans="1:11" x14ac:dyDescent="0.25">
      <c r="A22" s="71" t="s">
        <v>180</v>
      </c>
      <c r="B22" s="72">
        <v>752986675</v>
      </c>
      <c r="C22" s="72">
        <v>1548610322</v>
      </c>
      <c r="D22" s="72" t="s">
        <v>185</v>
      </c>
      <c r="E22" s="72" t="s">
        <v>112</v>
      </c>
      <c r="F22" s="72">
        <v>8</v>
      </c>
      <c r="G22" s="72" t="s">
        <v>186</v>
      </c>
      <c r="H22" s="72" t="s">
        <v>187</v>
      </c>
      <c r="I22" s="73">
        <v>90305</v>
      </c>
      <c r="K22" t="s">
        <v>370</v>
      </c>
    </row>
    <row r="23" spans="1:11" x14ac:dyDescent="0.25">
      <c r="A23" s="71" t="s">
        <v>180</v>
      </c>
      <c r="B23" s="72">
        <v>752986675</v>
      </c>
      <c r="C23" s="72">
        <v>1699248674</v>
      </c>
      <c r="D23" s="72" t="s">
        <v>188</v>
      </c>
      <c r="E23" s="72" t="s">
        <v>112</v>
      </c>
      <c r="F23" s="72">
        <v>8</v>
      </c>
      <c r="G23" s="72" t="s">
        <v>189</v>
      </c>
      <c r="H23" s="72" t="s">
        <v>190</v>
      </c>
      <c r="I23" s="73">
        <v>90805</v>
      </c>
      <c r="K23" t="s">
        <v>378</v>
      </c>
    </row>
    <row r="24" spans="1:11" x14ac:dyDescent="0.25">
      <c r="A24" s="71" t="s">
        <v>191</v>
      </c>
      <c r="B24" s="72">
        <v>951641424</v>
      </c>
      <c r="C24" s="72">
        <v>1346726221</v>
      </c>
      <c r="D24" s="72" t="s">
        <v>190</v>
      </c>
      <c r="E24" s="72" t="s">
        <v>112</v>
      </c>
      <c r="F24" s="72">
        <v>8</v>
      </c>
      <c r="G24" s="72" t="s">
        <v>192</v>
      </c>
      <c r="H24" s="72" t="s">
        <v>190</v>
      </c>
      <c r="I24" s="73">
        <v>90810</v>
      </c>
      <c r="K24" t="s">
        <v>408</v>
      </c>
    </row>
    <row r="25" spans="1:11" x14ac:dyDescent="0.25">
      <c r="A25" s="71" t="s">
        <v>191</v>
      </c>
      <c r="B25" s="72" t="s">
        <v>193</v>
      </c>
      <c r="C25" s="72">
        <v>1205263258</v>
      </c>
      <c r="D25" s="72" t="s">
        <v>194</v>
      </c>
      <c r="E25" s="72" t="s">
        <v>112</v>
      </c>
      <c r="F25" s="72">
        <v>6</v>
      </c>
      <c r="G25" s="72" t="s">
        <v>195</v>
      </c>
      <c r="H25" s="72" t="s">
        <v>112</v>
      </c>
      <c r="I25" s="73">
        <v>90002</v>
      </c>
      <c r="K25" t="s">
        <v>445</v>
      </c>
    </row>
    <row r="26" spans="1:11" x14ac:dyDescent="0.25">
      <c r="A26" s="71" t="s">
        <v>191</v>
      </c>
      <c r="B26" s="72" t="s">
        <v>193</v>
      </c>
      <c r="C26" s="72">
        <v>1255647566</v>
      </c>
      <c r="D26" s="72" t="s">
        <v>196</v>
      </c>
      <c r="E26" s="72" t="s">
        <v>112</v>
      </c>
      <c r="F26" s="72">
        <v>4</v>
      </c>
      <c r="G26" s="72" t="s">
        <v>197</v>
      </c>
      <c r="H26" s="72" t="s">
        <v>112</v>
      </c>
      <c r="I26" s="73">
        <v>90026</v>
      </c>
      <c r="K26" t="s">
        <v>448</v>
      </c>
    </row>
    <row r="27" spans="1:11" x14ac:dyDescent="0.25">
      <c r="A27" s="71" t="s">
        <v>191</v>
      </c>
      <c r="B27" s="72">
        <v>951641424</v>
      </c>
      <c r="C27" s="72">
        <v>1982965521</v>
      </c>
      <c r="D27" s="72" t="s">
        <v>198</v>
      </c>
      <c r="E27" s="72" t="s">
        <v>112</v>
      </c>
      <c r="F27" s="72">
        <v>6</v>
      </c>
      <c r="G27" s="72" t="s">
        <v>199</v>
      </c>
      <c r="H27" s="72" t="s">
        <v>198</v>
      </c>
      <c r="I27" s="73">
        <v>90221</v>
      </c>
      <c r="K27" t="s">
        <v>451</v>
      </c>
    </row>
    <row r="28" spans="1:11" x14ac:dyDescent="0.25">
      <c r="A28" s="71" t="s">
        <v>191</v>
      </c>
      <c r="B28" s="72">
        <v>951641424</v>
      </c>
      <c r="C28" s="72">
        <v>1740308030</v>
      </c>
      <c r="D28" s="72" t="s">
        <v>200</v>
      </c>
      <c r="E28" s="72" t="s">
        <v>112</v>
      </c>
      <c r="F28" s="72">
        <v>8</v>
      </c>
      <c r="G28" s="72" t="s">
        <v>201</v>
      </c>
      <c r="H28" s="72" t="s">
        <v>200</v>
      </c>
      <c r="I28" s="73">
        <v>90744</v>
      </c>
      <c r="K28" t="s">
        <v>463</v>
      </c>
    </row>
    <row r="29" spans="1:11" x14ac:dyDescent="0.25">
      <c r="A29" s="71" t="s">
        <v>203</v>
      </c>
      <c r="B29" s="72" t="s">
        <v>202</v>
      </c>
      <c r="C29" s="72">
        <v>1447391719</v>
      </c>
      <c r="D29" s="72" t="s">
        <v>204</v>
      </c>
      <c r="E29" s="72" t="s">
        <v>96</v>
      </c>
      <c r="F29" s="72" t="e">
        <v>#N/A</v>
      </c>
      <c r="G29" s="72" t="s">
        <v>205</v>
      </c>
      <c r="H29" s="72" t="s">
        <v>141</v>
      </c>
      <c r="I29" s="73">
        <v>94607</v>
      </c>
      <c r="K29" t="s">
        <v>468</v>
      </c>
    </row>
    <row r="30" spans="1:11" x14ac:dyDescent="0.25">
      <c r="A30" s="71" t="s">
        <v>203</v>
      </c>
      <c r="B30" s="72" t="s">
        <v>202</v>
      </c>
      <c r="C30" s="72">
        <v>1518963693</v>
      </c>
      <c r="D30" s="72" t="s">
        <v>206</v>
      </c>
      <c r="E30" s="72" t="s">
        <v>96</v>
      </c>
      <c r="F30" s="72" t="e">
        <v>#N/A</v>
      </c>
      <c r="G30" s="72" t="s">
        <v>207</v>
      </c>
      <c r="H30" s="72" t="s">
        <v>141</v>
      </c>
      <c r="I30" s="73">
        <v>94710</v>
      </c>
      <c r="K30" t="s">
        <v>472</v>
      </c>
    </row>
    <row r="31" spans="1:11" x14ac:dyDescent="0.25">
      <c r="A31" s="71" t="s">
        <v>203</v>
      </c>
      <c r="B31" s="72" t="s">
        <v>202</v>
      </c>
      <c r="C31" s="72">
        <v>1689863516</v>
      </c>
      <c r="D31" s="72" t="s">
        <v>208</v>
      </c>
      <c r="E31" s="72" t="s">
        <v>96</v>
      </c>
      <c r="F31" s="72" t="e">
        <v>#N/A</v>
      </c>
      <c r="G31" s="72" t="s">
        <v>209</v>
      </c>
      <c r="H31" s="72" t="s">
        <v>210</v>
      </c>
      <c r="I31" s="73" t="s">
        <v>211</v>
      </c>
      <c r="K31" t="s">
        <v>477</v>
      </c>
    </row>
    <row r="32" spans="1:11" x14ac:dyDescent="0.25">
      <c r="A32" s="71" t="s">
        <v>203</v>
      </c>
      <c r="B32" s="72" t="s">
        <v>202</v>
      </c>
      <c r="C32" s="72">
        <v>1073676243</v>
      </c>
      <c r="D32" s="72" t="s">
        <v>212</v>
      </c>
      <c r="E32" s="72" t="s">
        <v>96</v>
      </c>
      <c r="F32" s="72" t="e">
        <v>#N/A</v>
      </c>
      <c r="G32" s="72" t="s">
        <v>213</v>
      </c>
      <c r="H32" s="72" t="s">
        <v>214</v>
      </c>
      <c r="I32" s="73">
        <v>94587</v>
      </c>
      <c r="K32" t="s">
        <v>488</v>
      </c>
    </row>
    <row r="33" spans="1:11" x14ac:dyDescent="0.25">
      <c r="A33" s="71" t="s">
        <v>203</v>
      </c>
      <c r="B33" s="72" t="s">
        <v>202</v>
      </c>
      <c r="C33" s="72">
        <v>1144336181</v>
      </c>
      <c r="D33" s="72" t="s">
        <v>215</v>
      </c>
      <c r="E33" s="72" t="s">
        <v>96</v>
      </c>
      <c r="F33" s="72" t="e">
        <v>#N/A</v>
      </c>
      <c r="G33" s="72" t="s">
        <v>216</v>
      </c>
      <c r="H33" s="72" t="s">
        <v>210</v>
      </c>
      <c r="I33" s="73" t="s">
        <v>211</v>
      </c>
      <c r="K33" t="s">
        <v>492</v>
      </c>
    </row>
    <row r="34" spans="1:11" x14ac:dyDescent="0.25">
      <c r="A34" s="71" t="s">
        <v>203</v>
      </c>
      <c r="B34" s="72" t="s">
        <v>202</v>
      </c>
      <c r="C34" s="72">
        <v>1942387188</v>
      </c>
      <c r="D34" s="72" t="s">
        <v>217</v>
      </c>
      <c r="E34" s="72" t="s">
        <v>96</v>
      </c>
      <c r="F34" s="72" t="e">
        <v>#N/A</v>
      </c>
      <c r="G34" s="72" t="s">
        <v>218</v>
      </c>
      <c r="H34" s="72" t="s">
        <v>219</v>
      </c>
      <c r="I34" s="73">
        <v>94538</v>
      </c>
      <c r="K34" t="s">
        <v>524</v>
      </c>
    </row>
    <row r="35" spans="1:11" x14ac:dyDescent="0.25">
      <c r="A35" s="71" t="s">
        <v>203</v>
      </c>
      <c r="B35" s="72" t="s">
        <v>202</v>
      </c>
      <c r="C35" s="72">
        <v>1669403390</v>
      </c>
      <c r="D35" s="72" t="s">
        <v>220</v>
      </c>
      <c r="E35" s="72" t="s">
        <v>96</v>
      </c>
      <c r="F35" s="72" t="e">
        <v>#N/A</v>
      </c>
      <c r="G35" s="72" t="s">
        <v>221</v>
      </c>
      <c r="H35" s="72" t="s">
        <v>222</v>
      </c>
      <c r="I35" s="73">
        <v>94588</v>
      </c>
      <c r="K35" t="s">
        <v>535</v>
      </c>
    </row>
    <row r="36" spans="1:11" x14ac:dyDescent="0.25">
      <c r="A36" s="71" t="s">
        <v>203</v>
      </c>
      <c r="B36" s="72" t="s">
        <v>202</v>
      </c>
      <c r="C36" s="72">
        <v>1679522627</v>
      </c>
      <c r="D36" s="72" t="s">
        <v>223</v>
      </c>
      <c r="E36" s="72" t="s">
        <v>96</v>
      </c>
      <c r="F36" s="72" t="e">
        <v>#N/A</v>
      </c>
      <c r="G36" s="72" t="s">
        <v>224</v>
      </c>
      <c r="H36" s="72" t="s">
        <v>141</v>
      </c>
      <c r="I36" s="73">
        <v>94607</v>
      </c>
      <c r="K36" t="s">
        <v>549</v>
      </c>
    </row>
    <row r="37" spans="1:11" x14ac:dyDescent="0.25">
      <c r="A37" s="71" t="s">
        <v>203</v>
      </c>
      <c r="B37" s="72" t="s">
        <v>202</v>
      </c>
      <c r="C37" s="72">
        <v>1679600423</v>
      </c>
      <c r="D37" s="72" t="s">
        <v>225</v>
      </c>
      <c r="E37" s="72" t="s">
        <v>96</v>
      </c>
      <c r="F37" s="72" t="e">
        <v>#N/A</v>
      </c>
      <c r="G37" s="72" t="s">
        <v>226</v>
      </c>
      <c r="H37" s="72" t="s">
        <v>210</v>
      </c>
      <c r="I37" s="73">
        <v>94607</v>
      </c>
      <c r="K37" t="s">
        <v>554</v>
      </c>
    </row>
    <row r="38" spans="1:11" x14ac:dyDescent="0.25">
      <c r="A38" s="71" t="s">
        <v>227</v>
      </c>
      <c r="B38" s="72">
        <v>421553807</v>
      </c>
      <c r="C38" s="72">
        <v>1871573360</v>
      </c>
      <c r="D38" s="72" t="s">
        <v>228</v>
      </c>
      <c r="E38" s="72" t="s">
        <v>112</v>
      </c>
      <c r="F38" s="72">
        <v>2</v>
      </c>
      <c r="G38" s="72" t="s">
        <v>229</v>
      </c>
      <c r="H38" s="72" t="s">
        <v>228</v>
      </c>
      <c r="I38" s="73">
        <v>91606</v>
      </c>
      <c r="K38" t="s">
        <v>561</v>
      </c>
    </row>
    <row r="39" spans="1:11" x14ac:dyDescent="0.25">
      <c r="A39" s="71" t="s">
        <v>227</v>
      </c>
      <c r="B39" s="72">
        <v>421553807</v>
      </c>
      <c r="C39" s="72">
        <v>1679553192</v>
      </c>
      <c r="D39" s="72" t="s">
        <v>230</v>
      </c>
      <c r="E39" s="72" t="s">
        <v>112</v>
      </c>
      <c r="F39" s="72">
        <v>4</v>
      </c>
      <c r="G39" s="72" t="s">
        <v>231</v>
      </c>
      <c r="H39" s="72" t="s">
        <v>230</v>
      </c>
      <c r="I39" s="73">
        <v>90041</v>
      </c>
      <c r="K39" t="s">
        <v>574</v>
      </c>
    </row>
    <row r="40" spans="1:11" x14ac:dyDescent="0.25">
      <c r="A40" s="71" t="s">
        <v>227</v>
      </c>
      <c r="B40" s="72">
        <v>421553807</v>
      </c>
      <c r="C40" s="72">
        <v>1245210749</v>
      </c>
      <c r="D40" s="72" t="s">
        <v>232</v>
      </c>
      <c r="E40" s="72" t="s">
        <v>112</v>
      </c>
      <c r="F40" s="72">
        <v>4</v>
      </c>
      <c r="G40" s="72" t="s">
        <v>233</v>
      </c>
      <c r="H40" s="72" t="s">
        <v>232</v>
      </c>
      <c r="I40" s="73">
        <v>90042</v>
      </c>
      <c r="K40" t="s">
        <v>582</v>
      </c>
    </row>
    <row r="41" spans="1:11" x14ac:dyDescent="0.25">
      <c r="A41" s="71" t="s">
        <v>227</v>
      </c>
      <c r="B41" s="72">
        <v>421553807</v>
      </c>
      <c r="C41" s="72">
        <v>1356362743</v>
      </c>
      <c r="D41" s="72" t="s">
        <v>234</v>
      </c>
      <c r="E41" s="72" t="s">
        <v>112</v>
      </c>
      <c r="F41" s="72">
        <v>3</v>
      </c>
      <c r="G41" s="72" t="s">
        <v>235</v>
      </c>
      <c r="H41" s="72" t="s">
        <v>234</v>
      </c>
      <c r="I41" s="73">
        <v>91205</v>
      </c>
      <c r="K41" t="s">
        <v>586</v>
      </c>
    </row>
    <row r="42" spans="1:11" x14ac:dyDescent="0.25">
      <c r="A42" s="71" t="s">
        <v>227</v>
      </c>
      <c r="B42" s="72">
        <v>421553807</v>
      </c>
      <c r="C42" s="72">
        <v>1972954071</v>
      </c>
      <c r="D42" s="72" t="s">
        <v>236</v>
      </c>
      <c r="E42" s="72" t="s">
        <v>112</v>
      </c>
      <c r="F42" s="72">
        <v>2</v>
      </c>
      <c r="G42" s="72" t="s">
        <v>237</v>
      </c>
      <c r="H42" s="72" t="s">
        <v>236</v>
      </c>
      <c r="I42" s="73">
        <v>91040</v>
      </c>
      <c r="K42" t="s">
        <v>632</v>
      </c>
    </row>
    <row r="43" spans="1:11" x14ac:dyDescent="0.25">
      <c r="A43" s="71" t="s">
        <v>238</v>
      </c>
      <c r="B43" s="72">
        <v>237068586</v>
      </c>
      <c r="C43" s="72">
        <v>1649324443</v>
      </c>
      <c r="D43" s="72" t="s">
        <v>239</v>
      </c>
      <c r="E43" s="72" t="s">
        <v>112</v>
      </c>
      <c r="F43" s="72">
        <v>3</v>
      </c>
      <c r="G43" s="72" t="s">
        <v>240</v>
      </c>
      <c r="H43" s="72" t="s">
        <v>239</v>
      </c>
      <c r="I43" s="73">
        <v>91766</v>
      </c>
    </row>
    <row r="44" spans="1:11" x14ac:dyDescent="0.25">
      <c r="A44" s="71" t="s">
        <v>238</v>
      </c>
      <c r="B44" s="72">
        <v>237068586</v>
      </c>
      <c r="C44" s="72">
        <v>1386912202</v>
      </c>
      <c r="D44" s="72" t="s">
        <v>241</v>
      </c>
      <c r="E44" s="72" t="s">
        <v>112</v>
      </c>
      <c r="F44" s="72">
        <v>3</v>
      </c>
      <c r="G44" s="72" t="s">
        <v>242</v>
      </c>
      <c r="H44" s="72" t="s">
        <v>241</v>
      </c>
      <c r="I44" s="73">
        <v>91744</v>
      </c>
    </row>
    <row r="45" spans="1:11" x14ac:dyDescent="0.25">
      <c r="A45" s="71" t="s">
        <v>238</v>
      </c>
      <c r="B45" s="72">
        <v>237068586</v>
      </c>
      <c r="C45" s="72">
        <v>1285046847</v>
      </c>
      <c r="D45" s="72" t="s">
        <v>243</v>
      </c>
      <c r="E45" s="72" t="s">
        <v>112</v>
      </c>
      <c r="F45" s="72">
        <v>3</v>
      </c>
      <c r="G45" s="72" t="s">
        <v>244</v>
      </c>
      <c r="H45" s="72" t="s">
        <v>243</v>
      </c>
      <c r="I45" s="73">
        <v>91723</v>
      </c>
    </row>
    <row r="46" spans="1:11" x14ac:dyDescent="0.25">
      <c r="A46" s="71" t="s">
        <v>238</v>
      </c>
      <c r="B46" s="72">
        <v>237068586</v>
      </c>
      <c r="C46" s="72">
        <v>1831243625</v>
      </c>
      <c r="D46" s="72" t="s">
        <v>245</v>
      </c>
      <c r="E46" s="72" t="s">
        <v>112</v>
      </c>
      <c r="F46" s="72">
        <v>3</v>
      </c>
      <c r="G46" s="72" t="s">
        <v>246</v>
      </c>
      <c r="H46" s="72" t="s">
        <v>247</v>
      </c>
      <c r="I46" s="73">
        <v>91790</v>
      </c>
    </row>
    <row r="47" spans="1:11" x14ac:dyDescent="0.25">
      <c r="A47" s="71" t="s">
        <v>248</v>
      </c>
      <c r="B47" s="72">
        <v>951690966</v>
      </c>
      <c r="C47" s="72">
        <v>1720468804</v>
      </c>
      <c r="D47" s="72" t="s">
        <v>249</v>
      </c>
      <c r="E47" s="72" t="s">
        <v>112</v>
      </c>
      <c r="F47" s="72">
        <v>4</v>
      </c>
      <c r="G47" s="72" t="s">
        <v>250</v>
      </c>
      <c r="H47" s="72" t="s">
        <v>251</v>
      </c>
      <c r="I47" s="73">
        <v>90015</v>
      </c>
    </row>
    <row r="48" spans="1:11" x14ac:dyDescent="0.25">
      <c r="A48" s="71" t="s">
        <v>248</v>
      </c>
      <c r="B48" s="72">
        <v>951690966</v>
      </c>
      <c r="C48" s="72">
        <v>1316044522</v>
      </c>
      <c r="D48" s="72" t="s">
        <v>252</v>
      </c>
      <c r="E48" s="72" t="s">
        <v>112</v>
      </c>
      <c r="F48" s="72">
        <v>4</v>
      </c>
      <c r="G48" s="72" t="s">
        <v>253</v>
      </c>
      <c r="H48" s="72" t="s">
        <v>254</v>
      </c>
      <c r="I48" s="73">
        <v>90015</v>
      </c>
    </row>
    <row r="49" spans="1:9" x14ac:dyDescent="0.25">
      <c r="A49" s="71" t="s">
        <v>248</v>
      </c>
      <c r="B49" s="72">
        <v>951690966</v>
      </c>
      <c r="C49" s="72">
        <v>1982075107</v>
      </c>
      <c r="D49" s="72" t="s">
        <v>255</v>
      </c>
      <c r="E49" s="72" t="s">
        <v>112</v>
      </c>
      <c r="F49" s="72">
        <v>2</v>
      </c>
      <c r="G49" s="72" t="s">
        <v>256</v>
      </c>
      <c r="H49" s="72" t="s">
        <v>257</v>
      </c>
      <c r="I49" s="73">
        <v>91403</v>
      </c>
    </row>
    <row r="50" spans="1:9" x14ac:dyDescent="0.25">
      <c r="A50" s="71" t="s">
        <v>248</v>
      </c>
      <c r="B50" s="72">
        <v>951690966</v>
      </c>
      <c r="C50" s="72">
        <v>1407268709</v>
      </c>
      <c r="D50" s="72" t="s">
        <v>258</v>
      </c>
      <c r="E50" s="72" t="s">
        <v>112</v>
      </c>
      <c r="F50" s="72">
        <v>6</v>
      </c>
      <c r="G50" s="72" t="s">
        <v>259</v>
      </c>
      <c r="H50" s="72" t="s">
        <v>260</v>
      </c>
      <c r="I50" s="73">
        <v>90262</v>
      </c>
    </row>
    <row r="51" spans="1:9" x14ac:dyDescent="0.25">
      <c r="A51" s="71" t="s">
        <v>261</v>
      </c>
      <c r="B51" s="72">
        <v>941725018</v>
      </c>
      <c r="C51" s="72">
        <v>1033324447</v>
      </c>
      <c r="D51" s="72" t="s">
        <v>262</v>
      </c>
      <c r="E51" s="72" t="s">
        <v>96</v>
      </c>
      <c r="F51" s="72" t="e">
        <v>#N/A</v>
      </c>
      <c r="G51" s="72" t="s">
        <v>263</v>
      </c>
      <c r="H51" s="72" t="s">
        <v>141</v>
      </c>
      <c r="I51" s="73">
        <v>94612</v>
      </c>
    </row>
    <row r="52" spans="1:9" x14ac:dyDescent="0.25">
      <c r="A52" s="71" t="s">
        <v>264</v>
      </c>
      <c r="B52" s="72">
        <v>942525145</v>
      </c>
      <c r="C52" s="72">
        <v>1043664766</v>
      </c>
      <c r="D52" s="72" t="s">
        <v>265</v>
      </c>
      <c r="E52" s="72" t="s">
        <v>126</v>
      </c>
      <c r="F52" s="72" t="e">
        <v>#N/A</v>
      </c>
      <c r="G52" s="72" t="s">
        <v>266</v>
      </c>
      <c r="H52" s="72" t="s">
        <v>126</v>
      </c>
      <c r="I52" s="73">
        <v>93274</v>
      </c>
    </row>
    <row r="53" spans="1:9" x14ac:dyDescent="0.25">
      <c r="A53" s="71" t="s">
        <v>264</v>
      </c>
      <c r="B53" s="72">
        <v>942525145</v>
      </c>
      <c r="C53" s="72">
        <v>1083611156</v>
      </c>
      <c r="D53" s="72" t="s">
        <v>267</v>
      </c>
      <c r="E53" s="72" t="s">
        <v>126</v>
      </c>
      <c r="F53" s="72" t="e">
        <v>#N/A</v>
      </c>
      <c r="G53" s="72" t="s">
        <v>268</v>
      </c>
      <c r="H53" s="72" t="s">
        <v>267</v>
      </c>
      <c r="I53" s="73">
        <v>93257</v>
      </c>
    </row>
    <row r="54" spans="1:9" x14ac:dyDescent="0.25">
      <c r="A54" s="71" t="s">
        <v>264</v>
      </c>
      <c r="B54" s="72">
        <v>942525145</v>
      </c>
      <c r="C54" s="72">
        <v>1912093451</v>
      </c>
      <c r="D54" s="72" t="s">
        <v>269</v>
      </c>
      <c r="E54" s="72" t="s">
        <v>126</v>
      </c>
      <c r="F54" s="72" t="e">
        <v>#N/A</v>
      </c>
      <c r="G54" s="72" t="s">
        <v>270</v>
      </c>
      <c r="H54" s="72" t="s">
        <v>271</v>
      </c>
      <c r="I54" s="73">
        <v>93647</v>
      </c>
    </row>
    <row r="55" spans="1:9" x14ac:dyDescent="0.25">
      <c r="A55" s="71" t="s">
        <v>264</v>
      </c>
      <c r="B55" s="72">
        <v>942525145</v>
      </c>
      <c r="C55" s="72">
        <v>1164517744</v>
      </c>
      <c r="D55" s="72" t="s">
        <v>272</v>
      </c>
      <c r="E55" s="72" t="s">
        <v>126</v>
      </c>
      <c r="F55" s="72" t="e">
        <v>#N/A</v>
      </c>
      <c r="G55" s="72" t="s">
        <v>273</v>
      </c>
      <c r="H55" s="72" t="s">
        <v>272</v>
      </c>
      <c r="I55" s="73">
        <v>93286</v>
      </c>
    </row>
    <row r="56" spans="1:9" x14ac:dyDescent="0.25">
      <c r="A56" s="71" t="s">
        <v>264</v>
      </c>
      <c r="B56" s="72">
        <v>942525145</v>
      </c>
      <c r="C56" s="72">
        <v>1972010684</v>
      </c>
      <c r="D56" s="72" t="s">
        <v>274</v>
      </c>
      <c r="E56" s="72" t="s">
        <v>126</v>
      </c>
      <c r="F56" s="72" t="e">
        <v>#N/A</v>
      </c>
      <c r="G56" s="72" t="s">
        <v>275</v>
      </c>
      <c r="H56" s="72" t="s">
        <v>274</v>
      </c>
      <c r="I56" s="73">
        <v>93267</v>
      </c>
    </row>
    <row r="57" spans="1:9" x14ac:dyDescent="0.25">
      <c r="A57" s="71" t="s">
        <v>264</v>
      </c>
      <c r="B57" s="72">
        <v>942525145</v>
      </c>
      <c r="C57" s="72">
        <v>1689158941</v>
      </c>
      <c r="D57" s="72" t="s">
        <v>276</v>
      </c>
      <c r="E57" s="72" t="s">
        <v>126</v>
      </c>
      <c r="F57" s="72" t="e">
        <v>#N/A</v>
      </c>
      <c r="G57" s="72" t="s">
        <v>277</v>
      </c>
      <c r="H57" s="72" t="s">
        <v>278</v>
      </c>
      <c r="I57" s="73">
        <v>93277</v>
      </c>
    </row>
    <row r="58" spans="1:9" x14ac:dyDescent="0.25">
      <c r="A58" s="71" t="s">
        <v>264</v>
      </c>
      <c r="B58" s="72">
        <v>942525145</v>
      </c>
      <c r="C58" s="72">
        <v>1073997201</v>
      </c>
      <c r="D58" s="72" t="s">
        <v>126</v>
      </c>
      <c r="E58" s="72" t="s">
        <v>126</v>
      </c>
      <c r="F58" s="72" t="e">
        <v>#N/A</v>
      </c>
      <c r="G58" s="72" t="s">
        <v>279</v>
      </c>
      <c r="H58" s="72" t="s">
        <v>126</v>
      </c>
      <c r="I58" s="73">
        <v>93274</v>
      </c>
    </row>
    <row r="59" spans="1:9" x14ac:dyDescent="0.25">
      <c r="A59" s="71" t="s">
        <v>264</v>
      </c>
      <c r="B59" s="72">
        <v>942525145</v>
      </c>
      <c r="C59" s="72">
        <v>1336237072</v>
      </c>
      <c r="D59" s="72" t="s">
        <v>280</v>
      </c>
      <c r="E59" s="72" t="s">
        <v>126</v>
      </c>
      <c r="F59" s="72" t="e">
        <v>#N/A</v>
      </c>
      <c r="G59" s="72" t="s">
        <v>281</v>
      </c>
      <c r="H59" s="72" t="s">
        <v>280</v>
      </c>
      <c r="I59" s="73">
        <v>93291</v>
      </c>
    </row>
    <row r="60" spans="1:9" x14ac:dyDescent="0.25">
      <c r="A60" s="71" t="s">
        <v>264</v>
      </c>
      <c r="B60" s="72">
        <v>942525145</v>
      </c>
      <c r="C60" s="72">
        <v>1386670610</v>
      </c>
      <c r="D60" s="72" t="s">
        <v>282</v>
      </c>
      <c r="E60" s="72" t="s">
        <v>126</v>
      </c>
      <c r="F60" s="72" t="e">
        <v>#N/A</v>
      </c>
      <c r="G60" s="72" t="s">
        <v>283</v>
      </c>
      <c r="H60" s="72" t="s">
        <v>282</v>
      </c>
      <c r="I60" s="73">
        <v>93235</v>
      </c>
    </row>
    <row r="61" spans="1:9" x14ac:dyDescent="0.25">
      <c r="A61" s="71" t="s">
        <v>264</v>
      </c>
      <c r="B61" s="72">
        <v>942525145</v>
      </c>
      <c r="C61" s="72">
        <v>1386738177</v>
      </c>
      <c r="D61" s="72" t="s">
        <v>284</v>
      </c>
      <c r="E61" s="72" t="s">
        <v>126</v>
      </c>
      <c r="F61" s="72" t="e">
        <v>#N/A</v>
      </c>
      <c r="G61" s="72" t="s">
        <v>285</v>
      </c>
      <c r="H61" s="72" t="s">
        <v>284</v>
      </c>
      <c r="I61" s="73">
        <v>93265</v>
      </c>
    </row>
    <row r="62" spans="1:9" x14ac:dyDescent="0.25">
      <c r="A62" s="71" t="s">
        <v>264</v>
      </c>
      <c r="B62" s="72">
        <v>942525145</v>
      </c>
      <c r="C62" s="72">
        <v>1821186727</v>
      </c>
      <c r="D62" s="72" t="s">
        <v>286</v>
      </c>
      <c r="E62" s="72" t="s">
        <v>126</v>
      </c>
      <c r="F62" s="72" t="e">
        <v>#N/A</v>
      </c>
      <c r="G62" s="72" t="s">
        <v>287</v>
      </c>
      <c r="H62" s="72" t="s">
        <v>288</v>
      </c>
      <c r="I62" s="73">
        <v>93291</v>
      </c>
    </row>
    <row r="63" spans="1:9" x14ac:dyDescent="0.25">
      <c r="A63" s="71" t="s">
        <v>264</v>
      </c>
      <c r="B63" s="72">
        <v>942525145</v>
      </c>
      <c r="C63" s="72">
        <v>1730502725</v>
      </c>
      <c r="D63" s="72" t="s">
        <v>289</v>
      </c>
      <c r="E63" s="72" t="s">
        <v>126</v>
      </c>
      <c r="F63" s="72" t="e">
        <v>#N/A</v>
      </c>
      <c r="G63" s="72" t="s">
        <v>290</v>
      </c>
      <c r="H63" s="72" t="s">
        <v>288</v>
      </c>
      <c r="I63" s="73">
        <v>93291</v>
      </c>
    </row>
    <row r="64" spans="1:9" x14ac:dyDescent="0.25">
      <c r="A64" s="71" t="s">
        <v>264</v>
      </c>
      <c r="B64" s="72">
        <v>942525145</v>
      </c>
      <c r="C64" s="72">
        <v>1558454256</v>
      </c>
      <c r="D64" s="72" t="s">
        <v>291</v>
      </c>
      <c r="E64" s="72" t="s">
        <v>126</v>
      </c>
      <c r="F64" s="72" t="e">
        <v>#N/A</v>
      </c>
      <c r="G64" s="72" t="s">
        <v>292</v>
      </c>
      <c r="H64" s="72" t="s">
        <v>291</v>
      </c>
      <c r="I64" s="73">
        <v>93271</v>
      </c>
    </row>
    <row r="65" spans="1:9" x14ac:dyDescent="0.25">
      <c r="A65" s="71" t="s">
        <v>264</v>
      </c>
      <c r="B65" s="72">
        <v>942525145</v>
      </c>
      <c r="C65" s="72">
        <v>1790154862</v>
      </c>
      <c r="D65" s="72" t="s">
        <v>293</v>
      </c>
      <c r="E65" s="72" t="s">
        <v>126</v>
      </c>
      <c r="F65" s="72" t="e">
        <v>#N/A</v>
      </c>
      <c r="G65" s="72" t="s">
        <v>294</v>
      </c>
      <c r="H65" s="72" t="s">
        <v>293</v>
      </c>
      <c r="I65" s="73">
        <v>93673</v>
      </c>
    </row>
    <row r="66" spans="1:9" x14ac:dyDescent="0.25">
      <c r="A66" s="71" t="s">
        <v>264</v>
      </c>
      <c r="B66" s="72">
        <v>942525145</v>
      </c>
      <c r="C66" s="72">
        <v>1588699151</v>
      </c>
      <c r="D66" s="72" t="s">
        <v>295</v>
      </c>
      <c r="E66" s="72" t="s">
        <v>126</v>
      </c>
      <c r="F66" s="72" t="e">
        <v>#N/A</v>
      </c>
      <c r="G66" s="72" t="s">
        <v>296</v>
      </c>
      <c r="H66" s="72" t="s">
        <v>288</v>
      </c>
      <c r="I66" s="73">
        <v>93291</v>
      </c>
    </row>
    <row r="67" spans="1:9" x14ac:dyDescent="0.25">
      <c r="A67" s="71" t="s">
        <v>264</v>
      </c>
      <c r="B67" s="72">
        <v>942525145</v>
      </c>
      <c r="C67" s="72">
        <v>1053875484</v>
      </c>
      <c r="D67" s="72" t="s">
        <v>297</v>
      </c>
      <c r="E67" s="72" t="s">
        <v>126</v>
      </c>
      <c r="F67" s="72" t="e">
        <v>#N/A</v>
      </c>
      <c r="G67" s="72" t="s">
        <v>298</v>
      </c>
      <c r="H67" s="72" t="s">
        <v>267</v>
      </c>
      <c r="I67" s="73">
        <v>93257</v>
      </c>
    </row>
    <row r="68" spans="1:9" x14ac:dyDescent="0.25">
      <c r="A68" s="71" t="s">
        <v>264</v>
      </c>
      <c r="B68" s="72">
        <v>942525145</v>
      </c>
      <c r="C68" s="72">
        <v>1326317819</v>
      </c>
      <c r="D68" s="72" t="s">
        <v>299</v>
      </c>
      <c r="E68" s="72" t="s">
        <v>126</v>
      </c>
      <c r="F68" s="72" t="e">
        <v>#N/A</v>
      </c>
      <c r="G68" s="72" t="s">
        <v>300</v>
      </c>
      <c r="H68" s="72" t="s">
        <v>299</v>
      </c>
      <c r="I68" s="73">
        <v>93223</v>
      </c>
    </row>
    <row r="69" spans="1:9" x14ac:dyDescent="0.25">
      <c r="A69" s="71" t="s">
        <v>264</v>
      </c>
      <c r="B69" s="72">
        <v>942525145</v>
      </c>
      <c r="C69" s="72">
        <v>1831520048</v>
      </c>
      <c r="D69" s="72" t="s">
        <v>301</v>
      </c>
      <c r="E69" s="72" t="s">
        <v>126</v>
      </c>
      <c r="F69" s="72" t="e">
        <v>#N/A</v>
      </c>
      <c r="G69" s="72" t="s">
        <v>302</v>
      </c>
      <c r="H69" s="72" t="s">
        <v>301</v>
      </c>
      <c r="I69" s="73">
        <v>93270</v>
      </c>
    </row>
    <row r="70" spans="1:9" x14ac:dyDescent="0.25">
      <c r="A70" s="71" t="s">
        <v>303</v>
      </c>
      <c r="B70" s="72">
        <v>941743078</v>
      </c>
      <c r="C70" s="72">
        <v>1457708471</v>
      </c>
      <c r="D70" s="72" t="s">
        <v>304</v>
      </c>
      <c r="E70" s="72" t="s">
        <v>122</v>
      </c>
      <c r="F70" s="72" t="e">
        <v>#N/A</v>
      </c>
      <c r="G70" s="72" t="s">
        <v>305</v>
      </c>
      <c r="H70" s="72" t="s">
        <v>174</v>
      </c>
      <c r="I70" s="73">
        <v>95112</v>
      </c>
    </row>
    <row r="71" spans="1:9" x14ac:dyDescent="0.25">
      <c r="A71" s="71" t="s">
        <v>303</v>
      </c>
      <c r="B71" s="72">
        <v>941743078</v>
      </c>
      <c r="C71" s="72">
        <v>1164552931</v>
      </c>
      <c r="D71" s="72" t="s">
        <v>306</v>
      </c>
      <c r="E71" s="72" t="s">
        <v>122</v>
      </c>
      <c r="F71" s="72" t="e">
        <v>#N/A</v>
      </c>
      <c r="G71" s="72" t="s">
        <v>307</v>
      </c>
      <c r="H71" s="72" t="s">
        <v>306</v>
      </c>
      <c r="I71" s="73">
        <v>95002</v>
      </c>
    </row>
    <row r="72" spans="1:9" x14ac:dyDescent="0.25">
      <c r="A72" s="71" t="s">
        <v>303</v>
      </c>
      <c r="B72" s="72">
        <v>941743078</v>
      </c>
      <c r="C72" s="72">
        <v>1558491043</v>
      </c>
      <c r="D72" s="72" t="s">
        <v>308</v>
      </c>
      <c r="E72" s="72" t="s">
        <v>122</v>
      </c>
      <c r="F72" s="72" t="e">
        <v>#N/A</v>
      </c>
      <c r="G72" s="72" t="s">
        <v>309</v>
      </c>
      <c r="H72" s="72" t="s">
        <v>174</v>
      </c>
      <c r="I72" s="73">
        <v>95127</v>
      </c>
    </row>
    <row r="73" spans="1:9" x14ac:dyDescent="0.25">
      <c r="A73" s="71" t="s">
        <v>303</v>
      </c>
      <c r="B73" s="72">
        <v>941743078</v>
      </c>
      <c r="C73" s="72">
        <v>1730412461</v>
      </c>
      <c r="D73" s="72" t="s">
        <v>310</v>
      </c>
      <c r="E73" s="72" t="s">
        <v>122</v>
      </c>
      <c r="F73" s="72" t="e">
        <v>#N/A</v>
      </c>
      <c r="G73" s="72" t="s">
        <v>311</v>
      </c>
      <c r="H73" s="72" t="s">
        <v>174</v>
      </c>
      <c r="I73" s="73">
        <v>95112</v>
      </c>
    </row>
    <row r="74" spans="1:9" x14ac:dyDescent="0.25">
      <c r="A74" s="71" t="s">
        <v>303</v>
      </c>
      <c r="B74" s="72">
        <v>941743078</v>
      </c>
      <c r="C74" s="72">
        <v>1699041566</v>
      </c>
      <c r="D74" s="72" t="s">
        <v>312</v>
      </c>
      <c r="E74" s="72" t="s">
        <v>122</v>
      </c>
      <c r="F74" s="72" t="e">
        <v>#N/A</v>
      </c>
      <c r="G74" s="72" t="s">
        <v>313</v>
      </c>
      <c r="H74" s="72" t="s">
        <v>174</v>
      </c>
      <c r="I74" s="73">
        <v>95112</v>
      </c>
    </row>
    <row r="75" spans="1:9" x14ac:dyDescent="0.25">
      <c r="A75" s="71" t="s">
        <v>303</v>
      </c>
      <c r="B75" s="72">
        <v>941743078</v>
      </c>
      <c r="C75" s="72">
        <v>1821239112</v>
      </c>
      <c r="D75" s="72" t="s">
        <v>314</v>
      </c>
      <c r="E75" s="72" t="s">
        <v>122</v>
      </c>
      <c r="F75" s="72" t="e">
        <v>#N/A</v>
      </c>
      <c r="G75" s="72" t="s">
        <v>315</v>
      </c>
      <c r="H75" s="72" t="s">
        <v>179</v>
      </c>
      <c r="I75" s="73">
        <v>95020</v>
      </c>
    </row>
    <row r="76" spans="1:9" x14ac:dyDescent="0.25">
      <c r="A76" s="71" t="s">
        <v>316</v>
      </c>
      <c r="B76" s="72">
        <v>760733752</v>
      </c>
      <c r="C76" s="72">
        <v>1760480610</v>
      </c>
      <c r="D76" s="72" t="s">
        <v>317</v>
      </c>
      <c r="E76" s="72" t="s">
        <v>112</v>
      </c>
      <c r="F76" s="72">
        <v>3</v>
      </c>
      <c r="G76" s="72" t="s">
        <v>318</v>
      </c>
      <c r="H76" s="72" t="s">
        <v>319</v>
      </c>
      <c r="I76" s="73">
        <v>91754</v>
      </c>
    </row>
    <row r="77" spans="1:9" x14ac:dyDescent="0.25">
      <c r="A77" s="71" t="s">
        <v>316</v>
      </c>
      <c r="B77" s="72">
        <v>760733752</v>
      </c>
      <c r="C77" s="72">
        <v>1548643000</v>
      </c>
      <c r="D77" s="72" t="s">
        <v>320</v>
      </c>
      <c r="E77" s="72" t="s">
        <v>112</v>
      </c>
      <c r="F77" s="72">
        <v>3</v>
      </c>
      <c r="G77" s="72" t="s">
        <v>321</v>
      </c>
      <c r="H77" s="72" t="s">
        <v>319</v>
      </c>
      <c r="I77" s="73">
        <v>91754</v>
      </c>
    </row>
    <row r="78" spans="1:9" x14ac:dyDescent="0.25">
      <c r="A78" s="71" t="s">
        <v>322</v>
      </c>
      <c r="B78" s="72">
        <v>237103245</v>
      </c>
      <c r="C78" s="72">
        <v>1467490425</v>
      </c>
      <c r="D78" s="72" t="s">
        <v>323</v>
      </c>
      <c r="E78" s="72" t="s">
        <v>112</v>
      </c>
      <c r="F78" s="72">
        <v>8</v>
      </c>
      <c r="G78" s="72" t="s">
        <v>324</v>
      </c>
      <c r="H78" s="72" t="s">
        <v>325</v>
      </c>
      <c r="I78" s="73">
        <v>90731</v>
      </c>
    </row>
    <row r="79" spans="1:9" x14ac:dyDescent="0.25">
      <c r="A79" s="71" t="s">
        <v>322</v>
      </c>
      <c r="B79" s="72">
        <v>237103245</v>
      </c>
      <c r="C79" s="72">
        <v>1467653873</v>
      </c>
      <c r="D79" s="72" t="s">
        <v>326</v>
      </c>
      <c r="E79" s="72" t="s">
        <v>112</v>
      </c>
      <c r="F79" s="72">
        <v>8</v>
      </c>
      <c r="G79" s="72" t="s">
        <v>327</v>
      </c>
      <c r="H79" s="72" t="s">
        <v>325</v>
      </c>
      <c r="I79" s="73">
        <v>90731</v>
      </c>
    </row>
    <row r="80" spans="1:9" x14ac:dyDescent="0.25">
      <c r="A80" s="71" t="s">
        <v>329</v>
      </c>
      <c r="B80" s="72" t="s">
        <v>328</v>
      </c>
      <c r="C80" s="72">
        <v>1205042470</v>
      </c>
      <c r="D80" s="72" t="s">
        <v>330</v>
      </c>
      <c r="E80" s="72" t="s">
        <v>112</v>
      </c>
      <c r="F80" s="72">
        <v>5</v>
      </c>
      <c r="G80" s="72" t="s">
        <v>331</v>
      </c>
      <c r="H80" s="72" t="s">
        <v>330</v>
      </c>
      <c r="I80" s="73">
        <v>90404</v>
      </c>
    </row>
    <row r="81" spans="1:9" x14ac:dyDescent="0.25">
      <c r="A81" s="71" t="s">
        <v>332</v>
      </c>
      <c r="B81" s="72">
        <v>952289916</v>
      </c>
      <c r="C81" s="72">
        <v>1386708634</v>
      </c>
      <c r="D81" s="72" t="s">
        <v>333</v>
      </c>
      <c r="E81" s="72" t="s">
        <v>112</v>
      </c>
      <c r="F81" s="72">
        <v>7</v>
      </c>
      <c r="G81" s="72" t="s">
        <v>334</v>
      </c>
      <c r="H81" s="72" t="s">
        <v>333</v>
      </c>
      <c r="I81" s="73">
        <v>90650</v>
      </c>
    </row>
    <row r="82" spans="1:9" x14ac:dyDescent="0.25">
      <c r="A82" s="71" t="s">
        <v>332</v>
      </c>
      <c r="B82" s="72">
        <v>952289916</v>
      </c>
      <c r="C82" s="72">
        <v>1609059872</v>
      </c>
      <c r="D82" s="72" t="s">
        <v>335</v>
      </c>
      <c r="E82" s="72" t="s">
        <v>112</v>
      </c>
      <c r="F82" s="72">
        <v>7</v>
      </c>
      <c r="G82" s="72" t="s">
        <v>336</v>
      </c>
      <c r="H82" s="72" t="s">
        <v>335</v>
      </c>
      <c r="I82" s="73">
        <v>90706</v>
      </c>
    </row>
    <row r="83" spans="1:9" x14ac:dyDescent="0.25">
      <c r="A83" s="71" t="s">
        <v>332</v>
      </c>
      <c r="B83" s="72">
        <v>952289916</v>
      </c>
      <c r="C83" s="72">
        <v>1104274596</v>
      </c>
      <c r="D83" s="72" t="s">
        <v>337</v>
      </c>
      <c r="E83" s="72" t="s">
        <v>112</v>
      </c>
      <c r="F83" s="72">
        <v>3</v>
      </c>
      <c r="G83" s="72" t="s">
        <v>338</v>
      </c>
      <c r="H83" s="72" t="s">
        <v>337</v>
      </c>
      <c r="I83" s="73">
        <v>91745</v>
      </c>
    </row>
    <row r="84" spans="1:9" x14ac:dyDescent="0.25">
      <c r="A84" s="71" t="s">
        <v>332</v>
      </c>
      <c r="B84" s="72">
        <v>952289916</v>
      </c>
      <c r="C84" s="72">
        <v>1144685819</v>
      </c>
      <c r="D84" s="72" t="s">
        <v>339</v>
      </c>
      <c r="E84" s="72" t="s">
        <v>112</v>
      </c>
      <c r="F84" s="72">
        <v>3</v>
      </c>
      <c r="G84" s="72" t="s">
        <v>340</v>
      </c>
      <c r="H84" s="72" t="s">
        <v>339</v>
      </c>
      <c r="I84" s="73">
        <v>91103</v>
      </c>
    </row>
    <row r="85" spans="1:9" x14ac:dyDescent="0.25">
      <c r="A85" s="71" t="s">
        <v>332</v>
      </c>
      <c r="B85" s="72">
        <v>952289916</v>
      </c>
      <c r="C85" s="72">
        <v>1386902708</v>
      </c>
      <c r="D85" s="72" t="s">
        <v>341</v>
      </c>
      <c r="E85" s="72" t="s">
        <v>112</v>
      </c>
      <c r="F85" s="72">
        <v>6</v>
      </c>
      <c r="G85" s="72" t="s">
        <v>342</v>
      </c>
      <c r="H85" s="72" t="s">
        <v>258</v>
      </c>
      <c r="I85" s="73">
        <v>90262</v>
      </c>
    </row>
    <row r="86" spans="1:9" x14ac:dyDescent="0.25">
      <c r="A86" s="71" t="s">
        <v>332</v>
      </c>
      <c r="B86" s="72">
        <v>952289916</v>
      </c>
      <c r="C86" s="72">
        <v>1407808058</v>
      </c>
      <c r="D86" s="72" t="s">
        <v>343</v>
      </c>
      <c r="E86" s="72" t="s">
        <v>112</v>
      </c>
      <c r="F86" s="72">
        <v>4</v>
      </c>
      <c r="G86" s="72" t="s">
        <v>344</v>
      </c>
      <c r="H86" s="72" t="s">
        <v>112</v>
      </c>
      <c r="I86" s="73">
        <v>90013</v>
      </c>
    </row>
    <row r="87" spans="1:9" x14ac:dyDescent="0.25">
      <c r="A87" s="71" t="s">
        <v>332</v>
      </c>
      <c r="B87" s="72">
        <v>952289916</v>
      </c>
      <c r="C87" s="72">
        <v>1144403312</v>
      </c>
      <c r="D87" s="72" t="s">
        <v>345</v>
      </c>
      <c r="E87" s="72" t="s">
        <v>112</v>
      </c>
      <c r="F87" s="72">
        <v>7</v>
      </c>
      <c r="G87" s="72" t="s">
        <v>346</v>
      </c>
      <c r="H87" s="72" t="s">
        <v>345</v>
      </c>
      <c r="I87" s="73">
        <v>90201</v>
      </c>
    </row>
    <row r="88" spans="1:9" x14ac:dyDescent="0.25">
      <c r="A88" s="71" t="s">
        <v>332</v>
      </c>
      <c r="B88" s="72">
        <v>952289916</v>
      </c>
      <c r="C88" s="72">
        <v>1598829350</v>
      </c>
      <c r="D88" s="72" t="s">
        <v>347</v>
      </c>
      <c r="E88" s="72" t="s">
        <v>112</v>
      </c>
      <c r="F88" s="72">
        <v>4</v>
      </c>
      <c r="G88" s="72" t="s">
        <v>348</v>
      </c>
      <c r="H88" s="72" t="s">
        <v>112</v>
      </c>
      <c r="I88" s="73">
        <v>90029</v>
      </c>
    </row>
    <row r="89" spans="1:9" x14ac:dyDescent="0.25">
      <c r="A89" s="71" t="s">
        <v>350</v>
      </c>
      <c r="B89" s="72" t="s">
        <v>349</v>
      </c>
      <c r="C89" s="72">
        <v>1043272172</v>
      </c>
      <c r="D89" s="72" t="s">
        <v>351</v>
      </c>
      <c r="E89" s="72" t="s">
        <v>126</v>
      </c>
      <c r="F89" s="72" t="e">
        <v>#N/A</v>
      </c>
      <c r="G89" s="72" t="s">
        <v>352</v>
      </c>
      <c r="H89" s="72" t="s">
        <v>351</v>
      </c>
      <c r="I89" s="73">
        <v>93221</v>
      </c>
    </row>
    <row r="90" spans="1:9" x14ac:dyDescent="0.25">
      <c r="A90" s="71" t="s">
        <v>350</v>
      </c>
      <c r="B90" s="72" t="s">
        <v>349</v>
      </c>
      <c r="C90" s="72">
        <v>1154614097</v>
      </c>
      <c r="D90" s="72" t="s">
        <v>272</v>
      </c>
      <c r="E90" s="72" t="s">
        <v>126</v>
      </c>
      <c r="F90" s="72" t="e">
        <v>#N/A</v>
      </c>
      <c r="G90" s="72" t="s">
        <v>353</v>
      </c>
      <c r="H90" s="72" t="s">
        <v>354</v>
      </c>
      <c r="I90" s="73">
        <v>93286</v>
      </c>
    </row>
    <row r="91" spans="1:9" x14ac:dyDescent="0.25">
      <c r="A91" s="71" t="s">
        <v>350</v>
      </c>
      <c r="B91" s="72" t="s">
        <v>349</v>
      </c>
      <c r="C91" s="72">
        <v>1841607801</v>
      </c>
      <c r="D91" s="72" t="s">
        <v>151</v>
      </c>
      <c r="E91" s="72" t="s">
        <v>126</v>
      </c>
      <c r="F91" s="72" t="e">
        <v>#N/A</v>
      </c>
      <c r="G91" s="72" t="s">
        <v>355</v>
      </c>
      <c r="H91" s="72" t="s">
        <v>356</v>
      </c>
      <c r="I91" s="73">
        <v>93618</v>
      </c>
    </row>
    <row r="92" spans="1:9" x14ac:dyDescent="0.25">
      <c r="A92" s="71" t="s">
        <v>350</v>
      </c>
      <c r="B92" s="72" t="s">
        <v>349</v>
      </c>
      <c r="C92" s="72">
        <v>1104067636</v>
      </c>
      <c r="D92" s="72" t="s">
        <v>357</v>
      </c>
      <c r="E92" s="72" t="s">
        <v>126</v>
      </c>
      <c r="F92" s="72" t="e">
        <v>#N/A</v>
      </c>
      <c r="G92" s="72" t="s">
        <v>358</v>
      </c>
      <c r="H92" s="72" t="s">
        <v>158</v>
      </c>
      <c r="I92" s="73">
        <v>93247</v>
      </c>
    </row>
    <row r="93" spans="1:9" x14ac:dyDescent="0.25">
      <c r="A93" s="71" t="s">
        <v>360</v>
      </c>
      <c r="B93" s="72" t="s">
        <v>359</v>
      </c>
      <c r="C93" s="72">
        <v>1548562150</v>
      </c>
      <c r="D93" s="72" t="s">
        <v>361</v>
      </c>
      <c r="E93" s="72" t="s">
        <v>112</v>
      </c>
      <c r="F93" s="72">
        <v>7</v>
      </c>
      <c r="G93" s="72" t="s">
        <v>362</v>
      </c>
      <c r="H93" s="72" t="s">
        <v>335</v>
      </c>
      <c r="I93" s="73">
        <v>90706</v>
      </c>
    </row>
    <row r="94" spans="1:9" x14ac:dyDescent="0.25">
      <c r="A94" s="71" t="s">
        <v>364</v>
      </c>
      <c r="B94" s="72" t="s">
        <v>363</v>
      </c>
      <c r="C94" s="72">
        <v>1366807760</v>
      </c>
      <c r="D94" s="72" t="s">
        <v>365</v>
      </c>
      <c r="E94" s="72" t="s">
        <v>121</v>
      </c>
      <c r="F94" s="72" t="e">
        <v>#N/A</v>
      </c>
      <c r="G94" s="72" t="s">
        <v>366</v>
      </c>
      <c r="H94" s="72" t="s">
        <v>367</v>
      </c>
      <c r="I94" s="73">
        <v>90230</v>
      </c>
    </row>
    <row r="95" spans="1:9" x14ac:dyDescent="0.25">
      <c r="A95" s="71" t="s">
        <v>364</v>
      </c>
      <c r="B95" s="72" t="s">
        <v>363</v>
      </c>
      <c r="C95" s="72">
        <v>1366807760</v>
      </c>
      <c r="D95" s="72" t="s">
        <v>368</v>
      </c>
      <c r="E95" s="72" t="s">
        <v>96</v>
      </c>
      <c r="F95" s="72" t="e">
        <v>#N/A</v>
      </c>
      <c r="G95" s="72" t="s">
        <v>366</v>
      </c>
      <c r="H95" s="72" t="s">
        <v>367</v>
      </c>
      <c r="I95" s="73">
        <v>90230</v>
      </c>
    </row>
    <row r="96" spans="1:9" x14ac:dyDescent="0.25">
      <c r="A96" s="71" t="s">
        <v>370</v>
      </c>
      <c r="B96" s="72" t="s">
        <v>369</v>
      </c>
      <c r="C96" s="72">
        <v>1508172842</v>
      </c>
      <c r="D96" s="72" t="s">
        <v>371</v>
      </c>
      <c r="E96" s="72" t="s">
        <v>121</v>
      </c>
      <c r="F96" s="72" t="e">
        <v>#N/A</v>
      </c>
      <c r="G96" s="72" t="s">
        <v>372</v>
      </c>
      <c r="H96" s="72" t="s">
        <v>121</v>
      </c>
      <c r="I96" s="73">
        <v>94110</v>
      </c>
    </row>
    <row r="97" spans="1:9" x14ac:dyDescent="0.25">
      <c r="A97" s="71" t="s">
        <v>370</v>
      </c>
      <c r="B97" s="72" t="s">
        <v>369</v>
      </c>
      <c r="C97" s="72">
        <v>1457427411</v>
      </c>
      <c r="D97" s="72" t="s">
        <v>373</v>
      </c>
      <c r="E97" s="72" t="s">
        <v>121</v>
      </c>
      <c r="F97" s="72" t="e">
        <v>#N/A</v>
      </c>
      <c r="G97" s="72" t="s">
        <v>374</v>
      </c>
      <c r="H97" s="72" t="s">
        <v>121</v>
      </c>
      <c r="I97" s="73">
        <v>94110</v>
      </c>
    </row>
    <row r="98" spans="1:9" x14ac:dyDescent="0.25">
      <c r="A98" s="71" t="s">
        <v>370</v>
      </c>
      <c r="B98" s="72" t="s">
        <v>369</v>
      </c>
      <c r="C98" s="72">
        <v>1528136389</v>
      </c>
      <c r="D98" s="72" t="s">
        <v>375</v>
      </c>
      <c r="E98" s="72" t="s">
        <v>121</v>
      </c>
      <c r="F98" s="72" t="e">
        <v>#N/A</v>
      </c>
      <c r="G98" s="72" t="s">
        <v>376</v>
      </c>
      <c r="H98" s="72" t="s">
        <v>121</v>
      </c>
      <c r="I98" s="73">
        <v>94112</v>
      </c>
    </row>
    <row r="99" spans="1:9" x14ac:dyDescent="0.25">
      <c r="A99" s="71" t="s">
        <v>378</v>
      </c>
      <c r="B99" s="72" t="s">
        <v>377</v>
      </c>
      <c r="C99" s="72">
        <v>1760746275</v>
      </c>
      <c r="D99" s="72" t="s">
        <v>379</v>
      </c>
      <c r="E99" s="72" t="s">
        <v>121</v>
      </c>
      <c r="F99" s="72" t="e">
        <v>#N/A</v>
      </c>
      <c r="G99" s="72" t="s">
        <v>380</v>
      </c>
      <c r="H99" s="72" t="s">
        <v>381</v>
      </c>
      <c r="I99" s="73">
        <v>94118</v>
      </c>
    </row>
    <row r="100" spans="1:9" x14ac:dyDescent="0.25">
      <c r="A100" s="71" t="s">
        <v>378</v>
      </c>
      <c r="B100" s="72" t="s">
        <v>377</v>
      </c>
      <c r="C100" s="72">
        <v>1023369881</v>
      </c>
      <c r="D100" s="72" t="s">
        <v>382</v>
      </c>
      <c r="E100" s="72" t="s">
        <v>121</v>
      </c>
      <c r="F100" s="72" t="e">
        <v>#N/A</v>
      </c>
      <c r="G100" s="72" t="s">
        <v>383</v>
      </c>
      <c r="H100" s="72" t="s">
        <v>381</v>
      </c>
      <c r="I100" s="73">
        <v>94122</v>
      </c>
    </row>
    <row r="101" spans="1:9" x14ac:dyDescent="0.25">
      <c r="A101" s="71" t="s">
        <v>378</v>
      </c>
      <c r="B101" s="72" t="s">
        <v>377</v>
      </c>
      <c r="C101" s="72">
        <v>1982784740</v>
      </c>
      <c r="D101" s="72" t="s">
        <v>384</v>
      </c>
      <c r="E101" s="72" t="s">
        <v>121</v>
      </c>
      <c r="F101" s="72" t="e">
        <v>#N/A</v>
      </c>
      <c r="G101" s="72" t="s">
        <v>385</v>
      </c>
      <c r="H101" s="72" t="s">
        <v>381</v>
      </c>
      <c r="I101" s="73">
        <v>94122</v>
      </c>
    </row>
    <row r="102" spans="1:9" x14ac:dyDescent="0.25">
      <c r="A102" s="71" t="s">
        <v>378</v>
      </c>
      <c r="B102" s="72" t="s">
        <v>377</v>
      </c>
      <c r="C102" s="72">
        <v>1518911304</v>
      </c>
      <c r="D102" s="72" t="s">
        <v>386</v>
      </c>
      <c r="E102" s="72" t="s">
        <v>121</v>
      </c>
      <c r="F102" s="72" t="e">
        <v>#N/A</v>
      </c>
      <c r="G102" s="72" t="s">
        <v>387</v>
      </c>
      <c r="H102" s="72" t="s">
        <v>381</v>
      </c>
      <c r="I102" s="73">
        <v>94133</v>
      </c>
    </row>
    <row r="103" spans="1:9" x14ac:dyDescent="0.25">
      <c r="A103" s="71" t="s">
        <v>378</v>
      </c>
      <c r="B103" s="72" t="s">
        <v>377</v>
      </c>
      <c r="C103" s="72">
        <v>1093992844</v>
      </c>
      <c r="D103" s="72" t="s">
        <v>388</v>
      </c>
      <c r="E103" s="72" t="s">
        <v>122</v>
      </c>
      <c r="F103" s="72" t="e">
        <v>#N/A</v>
      </c>
      <c r="G103" s="72" t="s">
        <v>389</v>
      </c>
      <c r="H103" s="72" t="s">
        <v>174</v>
      </c>
      <c r="I103" s="73">
        <v>95131</v>
      </c>
    </row>
    <row r="104" spans="1:9" x14ac:dyDescent="0.25">
      <c r="A104" s="71" t="s">
        <v>378</v>
      </c>
      <c r="B104" s="72" t="s">
        <v>377</v>
      </c>
      <c r="C104" s="72">
        <v>1548697444</v>
      </c>
      <c r="D104" s="72" t="s">
        <v>390</v>
      </c>
      <c r="E104" s="72" t="s">
        <v>122</v>
      </c>
      <c r="F104" s="72" t="e">
        <v>#N/A</v>
      </c>
      <c r="G104" s="72" t="s">
        <v>391</v>
      </c>
      <c r="H104" s="72" t="s">
        <v>174</v>
      </c>
      <c r="I104" s="73">
        <v>95131</v>
      </c>
    </row>
    <row r="105" spans="1:9" x14ac:dyDescent="0.25">
      <c r="A105" s="71" t="s">
        <v>378</v>
      </c>
      <c r="B105" s="72" t="s">
        <v>377</v>
      </c>
      <c r="C105" s="72">
        <v>1104103001</v>
      </c>
      <c r="D105" s="72" t="s">
        <v>392</v>
      </c>
      <c r="E105" s="72" t="s">
        <v>121</v>
      </c>
      <c r="F105" s="72" t="e">
        <v>#N/A</v>
      </c>
      <c r="G105" s="72" t="s">
        <v>393</v>
      </c>
      <c r="H105" s="72" t="s">
        <v>394</v>
      </c>
      <c r="I105" s="73">
        <v>94015</v>
      </c>
    </row>
    <row r="106" spans="1:9" x14ac:dyDescent="0.25">
      <c r="A106" s="71" t="s">
        <v>378</v>
      </c>
      <c r="B106" s="72" t="s">
        <v>377</v>
      </c>
      <c r="C106" s="72">
        <v>1457658734</v>
      </c>
      <c r="D106" s="72" t="s">
        <v>395</v>
      </c>
      <c r="E106" s="72" t="s">
        <v>121</v>
      </c>
      <c r="F106" s="72" t="e">
        <v>#N/A</v>
      </c>
      <c r="G106" s="72" t="s">
        <v>396</v>
      </c>
      <c r="H106" s="72" t="s">
        <v>381</v>
      </c>
      <c r="I106" s="73">
        <v>94116</v>
      </c>
    </row>
    <row r="107" spans="1:9" x14ac:dyDescent="0.25">
      <c r="A107" s="71" t="s">
        <v>378</v>
      </c>
      <c r="B107" s="72" t="s">
        <v>377</v>
      </c>
      <c r="C107" s="72">
        <v>1326279852</v>
      </c>
      <c r="D107" s="72" t="s">
        <v>397</v>
      </c>
      <c r="E107" s="72" t="s">
        <v>121</v>
      </c>
      <c r="F107" s="72" t="e">
        <v>#N/A</v>
      </c>
      <c r="G107" s="72" t="s">
        <v>398</v>
      </c>
      <c r="H107" s="72" t="s">
        <v>381</v>
      </c>
      <c r="I107" s="73">
        <v>94134</v>
      </c>
    </row>
    <row r="108" spans="1:9" x14ac:dyDescent="0.25">
      <c r="A108" s="71" t="s">
        <v>378</v>
      </c>
      <c r="B108" s="72" t="s">
        <v>377</v>
      </c>
      <c r="C108" s="72">
        <v>1811424039</v>
      </c>
      <c r="D108" s="72" t="s">
        <v>399</v>
      </c>
      <c r="E108" s="72" t="s">
        <v>121</v>
      </c>
      <c r="F108" s="72" t="e">
        <v>#N/A</v>
      </c>
      <c r="G108" s="72" t="s">
        <v>400</v>
      </c>
      <c r="H108" s="72" t="s">
        <v>381</v>
      </c>
      <c r="I108" s="73">
        <v>94116</v>
      </c>
    </row>
    <row r="109" spans="1:9" x14ac:dyDescent="0.25">
      <c r="A109" s="71" t="s">
        <v>378</v>
      </c>
      <c r="B109" s="72" t="s">
        <v>377</v>
      </c>
      <c r="C109" s="72">
        <v>1811424039</v>
      </c>
      <c r="D109" s="72" t="s">
        <v>401</v>
      </c>
      <c r="E109" s="72" t="s">
        <v>121</v>
      </c>
      <c r="F109" s="72" t="e">
        <v>#N/A</v>
      </c>
      <c r="G109" s="72" t="s">
        <v>402</v>
      </c>
      <c r="H109" s="72" t="s">
        <v>381</v>
      </c>
      <c r="I109" s="73">
        <v>94109</v>
      </c>
    </row>
    <row r="110" spans="1:9" x14ac:dyDescent="0.25">
      <c r="A110" s="71" t="s">
        <v>378</v>
      </c>
      <c r="B110" s="72" t="s">
        <v>377</v>
      </c>
      <c r="C110" s="72">
        <v>1497298517</v>
      </c>
      <c r="D110" s="72" t="s">
        <v>403</v>
      </c>
      <c r="E110" s="72" t="s">
        <v>121</v>
      </c>
      <c r="F110" s="72" t="e">
        <v>#N/A</v>
      </c>
      <c r="G110" s="72" t="s">
        <v>404</v>
      </c>
      <c r="H110" s="72" t="s">
        <v>381</v>
      </c>
      <c r="I110" s="73">
        <v>94133</v>
      </c>
    </row>
    <row r="111" spans="1:9" x14ac:dyDescent="0.25">
      <c r="A111" s="71" t="s">
        <v>378</v>
      </c>
      <c r="B111" s="72" t="s">
        <v>377</v>
      </c>
      <c r="C111" s="72">
        <v>1336229194</v>
      </c>
      <c r="D111" s="72" t="s">
        <v>405</v>
      </c>
      <c r="E111" s="72" t="s">
        <v>121</v>
      </c>
      <c r="F111" s="72" t="e">
        <v>#N/A</v>
      </c>
      <c r="G111" s="72" t="s">
        <v>406</v>
      </c>
      <c r="H111" s="72" t="s">
        <v>381</v>
      </c>
      <c r="I111" s="73">
        <v>94134</v>
      </c>
    </row>
    <row r="112" spans="1:9" x14ac:dyDescent="0.25">
      <c r="A112" s="71" t="s">
        <v>408</v>
      </c>
      <c r="B112" s="72" t="s">
        <v>407</v>
      </c>
      <c r="C112" s="72">
        <v>1417958943</v>
      </c>
      <c r="D112" s="72" t="s">
        <v>409</v>
      </c>
      <c r="E112" s="72" t="s">
        <v>112</v>
      </c>
      <c r="F112" s="72">
        <v>2</v>
      </c>
      <c r="G112" s="72" t="s">
        <v>410</v>
      </c>
      <c r="H112" s="72" t="s">
        <v>411</v>
      </c>
      <c r="I112" s="73">
        <v>91340</v>
      </c>
    </row>
    <row r="113" spans="1:9" x14ac:dyDescent="0.25">
      <c r="A113" s="71" t="s">
        <v>408</v>
      </c>
      <c r="B113" s="72" t="s">
        <v>407</v>
      </c>
      <c r="C113" s="72">
        <v>1740437961</v>
      </c>
      <c r="D113" s="72" t="s">
        <v>412</v>
      </c>
      <c r="E113" s="72" t="s">
        <v>112</v>
      </c>
      <c r="F113" s="72">
        <v>2</v>
      </c>
      <c r="G113" s="72" t="s">
        <v>413</v>
      </c>
      <c r="H113" s="72" t="s">
        <v>411</v>
      </c>
      <c r="I113" s="73">
        <v>91340</v>
      </c>
    </row>
    <row r="114" spans="1:9" x14ac:dyDescent="0.25">
      <c r="A114" s="71" t="s">
        <v>408</v>
      </c>
      <c r="B114" s="72" t="s">
        <v>407</v>
      </c>
      <c r="C114" s="72">
        <v>1053312587</v>
      </c>
      <c r="D114" s="72" t="s">
        <v>414</v>
      </c>
      <c r="E114" s="72" t="s">
        <v>112</v>
      </c>
      <c r="F114" s="72">
        <v>2</v>
      </c>
      <c r="G114" s="72" t="s">
        <v>415</v>
      </c>
      <c r="H114" s="72" t="s">
        <v>416</v>
      </c>
      <c r="I114" s="73">
        <v>91331</v>
      </c>
    </row>
    <row r="115" spans="1:9" x14ac:dyDescent="0.25">
      <c r="A115" s="71" t="s">
        <v>408</v>
      </c>
      <c r="B115" s="72" t="s">
        <v>407</v>
      </c>
      <c r="C115" s="72">
        <v>1114928595</v>
      </c>
      <c r="D115" s="72" t="s">
        <v>417</v>
      </c>
      <c r="E115" s="72" t="s">
        <v>112</v>
      </c>
      <c r="F115" s="72">
        <v>2</v>
      </c>
      <c r="G115" s="72" t="s">
        <v>418</v>
      </c>
      <c r="H115" s="72" t="s">
        <v>416</v>
      </c>
      <c r="I115" s="73">
        <v>91331</v>
      </c>
    </row>
    <row r="116" spans="1:9" x14ac:dyDescent="0.25">
      <c r="A116" s="71" t="s">
        <v>408</v>
      </c>
      <c r="B116" s="72" t="s">
        <v>407</v>
      </c>
      <c r="C116" s="72">
        <v>1801399860</v>
      </c>
      <c r="D116" s="72" t="s">
        <v>419</v>
      </c>
      <c r="E116" s="72" t="s">
        <v>112</v>
      </c>
      <c r="F116" s="72">
        <v>2</v>
      </c>
      <c r="G116" s="72" t="s">
        <v>420</v>
      </c>
      <c r="H116" s="72" t="s">
        <v>421</v>
      </c>
      <c r="I116" s="73">
        <v>91331</v>
      </c>
    </row>
    <row r="117" spans="1:9" x14ac:dyDescent="0.25">
      <c r="A117" s="71" t="s">
        <v>408</v>
      </c>
      <c r="B117" s="72" t="s">
        <v>407</v>
      </c>
      <c r="C117" s="72">
        <v>1154322642</v>
      </c>
      <c r="D117" s="72" t="s">
        <v>422</v>
      </c>
      <c r="E117" s="72" t="s">
        <v>112</v>
      </c>
      <c r="F117" s="72">
        <v>2</v>
      </c>
      <c r="G117" s="72" t="s">
        <v>423</v>
      </c>
      <c r="H117" s="72" t="s">
        <v>424</v>
      </c>
      <c r="I117" s="73">
        <v>91342</v>
      </c>
    </row>
    <row r="118" spans="1:9" x14ac:dyDescent="0.25">
      <c r="A118" s="71" t="s">
        <v>408</v>
      </c>
      <c r="B118" s="72" t="s">
        <v>407</v>
      </c>
      <c r="C118" s="72">
        <v>1629079009</v>
      </c>
      <c r="D118" s="72" t="s">
        <v>425</v>
      </c>
      <c r="E118" s="72" t="s">
        <v>112</v>
      </c>
      <c r="F118" s="72">
        <v>2</v>
      </c>
      <c r="G118" s="72" t="s">
        <v>426</v>
      </c>
      <c r="H118" s="72" t="s">
        <v>427</v>
      </c>
      <c r="I118" s="73">
        <v>91405</v>
      </c>
    </row>
    <row r="119" spans="1:9" x14ac:dyDescent="0.25">
      <c r="A119" s="71" t="s">
        <v>408</v>
      </c>
      <c r="B119" s="72" t="s">
        <v>407</v>
      </c>
      <c r="C119" s="72">
        <v>1558693655</v>
      </c>
      <c r="D119" s="72" t="s">
        <v>428</v>
      </c>
      <c r="E119" s="72" t="s">
        <v>112</v>
      </c>
      <c r="F119" s="72">
        <v>2</v>
      </c>
      <c r="G119" s="72" t="s">
        <v>429</v>
      </c>
      <c r="H119" s="72" t="s">
        <v>430</v>
      </c>
      <c r="I119" s="73">
        <v>91351</v>
      </c>
    </row>
    <row r="120" spans="1:9" x14ac:dyDescent="0.25">
      <c r="A120" s="71" t="s">
        <v>408</v>
      </c>
      <c r="B120" s="72" t="s">
        <v>407</v>
      </c>
      <c r="C120" s="72">
        <v>1881104313</v>
      </c>
      <c r="D120" s="72" t="s">
        <v>431</v>
      </c>
      <c r="E120" s="72" t="s">
        <v>112</v>
      </c>
      <c r="F120" s="72">
        <v>2</v>
      </c>
      <c r="G120" s="72" t="s">
        <v>432</v>
      </c>
      <c r="H120" s="72" t="s">
        <v>430</v>
      </c>
      <c r="I120" s="73">
        <v>91355</v>
      </c>
    </row>
    <row r="121" spans="1:9" x14ac:dyDescent="0.25">
      <c r="A121" s="71" t="s">
        <v>408</v>
      </c>
      <c r="B121" s="72" t="s">
        <v>407</v>
      </c>
      <c r="C121" s="72">
        <v>1093716474</v>
      </c>
      <c r="D121" s="72" t="s">
        <v>433</v>
      </c>
      <c r="E121" s="72" t="s">
        <v>112</v>
      </c>
      <c r="F121" s="72">
        <v>2</v>
      </c>
      <c r="G121" s="72" t="s">
        <v>434</v>
      </c>
      <c r="H121" s="72" t="s">
        <v>427</v>
      </c>
      <c r="I121" s="73">
        <v>91355</v>
      </c>
    </row>
    <row r="122" spans="1:9" x14ac:dyDescent="0.25">
      <c r="A122" s="71" t="s">
        <v>408</v>
      </c>
      <c r="B122" s="72" t="s">
        <v>407</v>
      </c>
      <c r="C122" s="72">
        <v>1689925729</v>
      </c>
      <c r="D122" s="72" t="s">
        <v>435</v>
      </c>
      <c r="E122" s="72" t="s">
        <v>112</v>
      </c>
      <c r="F122" s="72">
        <v>2</v>
      </c>
      <c r="G122" s="72" t="s">
        <v>436</v>
      </c>
      <c r="H122" s="72" t="s">
        <v>430</v>
      </c>
      <c r="I122" s="73">
        <v>91351</v>
      </c>
    </row>
    <row r="123" spans="1:9" x14ac:dyDescent="0.25">
      <c r="A123" s="71" t="s">
        <v>408</v>
      </c>
      <c r="B123" s="72" t="s">
        <v>407</v>
      </c>
      <c r="C123" s="72">
        <v>1184625568</v>
      </c>
      <c r="D123" s="72" t="s">
        <v>437</v>
      </c>
      <c r="E123" s="72" t="s">
        <v>112</v>
      </c>
      <c r="F123" s="72">
        <v>2</v>
      </c>
      <c r="G123" s="72" t="s">
        <v>438</v>
      </c>
      <c r="H123" s="72" t="s">
        <v>427</v>
      </c>
      <c r="I123" s="73">
        <v>91401</v>
      </c>
    </row>
    <row r="124" spans="1:9" x14ac:dyDescent="0.25">
      <c r="A124" s="71" t="s">
        <v>408</v>
      </c>
      <c r="B124" s="72" t="s">
        <v>407</v>
      </c>
      <c r="C124" s="72">
        <v>1740281120</v>
      </c>
      <c r="D124" s="72" t="s">
        <v>439</v>
      </c>
      <c r="E124" s="72" t="s">
        <v>112</v>
      </c>
      <c r="F124" s="72">
        <v>2</v>
      </c>
      <c r="G124" s="72" t="s">
        <v>440</v>
      </c>
      <c r="H124" s="72" t="s">
        <v>441</v>
      </c>
      <c r="I124" s="73">
        <v>91303</v>
      </c>
    </row>
    <row r="125" spans="1:9" x14ac:dyDescent="0.25">
      <c r="A125" s="71" t="s">
        <v>408</v>
      </c>
      <c r="B125" s="72" t="s">
        <v>407</v>
      </c>
      <c r="C125" s="72">
        <v>1013199264</v>
      </c>
      <c r="D125" s="72" t="s">
        <v>412</v>
      </c>
      <c r="E125" s="72" t="s">
        <v>112</v>
      </c>
      <c r="F125" s="72">
        <v>2</v>
      </c>
      <c r="G125" s="72" t="s">
        <v>442</v>
      </c>
      <c r="H125" s="72" t="s">
        <v>443</v>
      </c>
      <c r="I125" s="73">
        <v>91352</v>
      </c>
    </row>
    <row r="126" spans="1:9" x14ac:dyDescent="0.25">
      <c r="A126" s="71" t="s">
        <v>445</v>
      </c>
      <c r="B126" s="72" t="s">
        <v>444</v>
      </c>
      <c r="C126" s="72">
        <v>1699122341</v>
      </c>
      <c r="D126" s="72" t="s">
        <v>446</v>
      </c>
      <c r="E126" s="72" t="s">
        <v>112</v>
      </c>
      <c r="F126" s="72">
        <v>2</v>
      </c>
      <c r="G126" s="72" t="s">
        <v>447</v>
      </c>
      <c r="H126" s="72" t="s">
        <v>411</v>
      </c>
      <c r="I126" s="73">
        <v>91340</v>
      </c>
    </row>
    <row r="127" spans="1:9" x14ac:dyDescent="0.25">
      <c r="A127" s="71" t="s">
        <v>448</v>
      </c>
      <c r="B127" s="72">
        <v>680371679</v>
      </c>
      <c r="C127" s="72">
        <v>1164886040</v>
      </c>
      <c r="D127" s="72" t="s">
        <v>449</v>
      </c>
      <c r="E127" s="72" t="s">
        <v>45</v>
      </c>
      <c r="F127" s="72" t="e">
        <v>#N/A</v>
      </c>
      <c r="G127" s="72" t="s">
        <v>450</v>
      </c>
      <c r="H127" s="72" t="s">
        <v>45</v>
      </c>
      <c r="I127" s="73">
        <v>95834</v>
      </c>
    </row>
    <row r="128" spans="1:9" x14ac:dyDescent="0.25">
      <c r="A128" s="71" t="s">
        <v>451</v>
      </c>
      <c r="B128" s="72">
        <v>680287825</v>
      </c>
      <c r="C128" s="72">
        <v>1538180245</v>
      </c>
      <c r="D128" s="72" t="s">
        <v>452</v>
      </c>
      <c r="E128" s="72" t="s">
        <v>45</v>
      </c>
      <c r="F128" s="72" t="e">
        <v>#N/A</v>
      </c>
      <c r="G128" s="72" t="s">
        <v>453</v>
      </c>
      <c r="H128" s="72" t="s">
        <v>45</v>
      </c>
      <c r="I128" s="73">
        <v>95815</v>
      </c>
    </row>
    <row r="129" spans="1:9" x14ac:dyDescent="0.25">
      <c r="A129" s="71" t="s">
        <v>451</v>
      </c>
      <c r="B129" s="72">
        <v>680287825</v>
      </c>
      <c r="C129" s="72">
        <v>1144600248</v>
      </c>
      <c r="D129" s="72" t="s">
        <v>454</v>
      </c>
      <c r="E129" s="72" t="s">
        <v>45</v>
      </c>
      <c r="F129" s="72" t="e">
        <v>#N/A</v>
      </c>
      <c r="G129" s="72" t="s">
        <v>455</v>
      </c>
      <c r="H129" s="72" t="s">
        <v>45</v>
      </c>
      <c r="I129" s="73">
        <v>95827</v>
      </c>
    </row>
    <row r="130" spans="1:9" x14ac:dyDescent="0.25">
      <c r="A130" s="71" t="s">
        <v>451</v>
      </c>
      <c r="B130" s="72">
        <v>680287825</v>
      </c>
      <c r="C130" s="72">
        <v>1932624962</v>
      </c>
      <c r="D130" s="72" t="s">
        <v>456</v>
      </c>
      <c r="E130" s="72" t="s">
        <v>45</v>
      </c>
      <c r="F130" s="72" t="e">
        <v>#N/A</v>
      </c>
      <c r="G130" s="72" t="s">
        <v>457</v>
      </c>
      <c r="H130" s="72" t="s">
        <v>45</v>
      </c>
      <c r="I130" s="73">
        <v>95834</v>
      </c>
    </row>
    <row r="131" spans="1:9" x14ac:dyDescent="0.25">
      <c r="A131" s="71" t="s">
        <v>451</v>
      </c>
      <c r="B131" s="72">
        <v>680287825</v>
      </c>
      <c r="C131" s="72">
        <v>1699082867</v>
      </c>
      <c r="D131" s="72" t="s">
        <v>458</v>
      </c>
      <c r="E131" s="72" t="s">
        <v>45</v>
      </c>
      <c r="F131" s="72" t="e">
        <v>#N/A</v>
      </c>
      <c r="G131" s="72" t="s">
        <v>459</v>
      </c>
      <c r="H131" s="72" t="s">
        <v>45</v>
      </c>
      <c r="I131" s="73">
        <v>95823</v>
      </c>
    </row>
    <row r="132" spans="1:9" x14ac:dyDescent="0.25">
      <c r="A132" s="71" t="s">
        <v>451</v>
      </c>
      <c r="B132" s="72">
        <v>680287825</v>
      </c>
      <c r="C132" s="72">
        <v>1740336734</v>
      </c>
      <c r="D132" s="72" t="s">
        <v>460</v>
      </c>
      <c r="E132" s="72" t="s">
        <v>45</v>
      </c>
      <c r="F132" s="72" t="e">
        <v>#N/A</v>
      </c>
      <c r="G132" s="72" t="s">
        <v>461</v>
      </c>
      <c r="H132" s="72" t="s">
        <v>45</v>
      </c>
      <c r="I132" s="73">
        <v>95823</v>
      </c>
    </row>
    <row r="133" spans="1:9" x14ac:dyDescent="0.25">
      <c r="A133" s="71" t="s">
        <v>463</v>
      </c>
      <c r="B133" s="72" t="s">
        <v>462</v>
      </c>
      <c r="C133" s="72">
        <v>1083145122</v>
      </c>
      <c r="D133" s="72" t="s">
        <v>464</v>
      </c>
      <c r="E133" s="72" t="s">
        <v>122</v>
      </c>
      <c r="F133" s="72" t="e">
        <v>#N/A</v>
      </c>
      <c r="G133" s="72" t="s">
        <v>465</v>
      </c>
      <c r="H133" s="72" t="s">
        <v>174</v>
      </c>
      <c r="I133" s="73">
        <v>95126</v>
      </c>
    </row>
    <row r="134" spans="1:9" x14ac:dyDescent="0.25">
      <c r="A134" s="71" t="s">
        <v>463</v>
      </c>
      <c r="B134" s="72" t="s">
        <v>462</v>
      </c>
      <c r="C134" s="72">
        <v>1083858823</v>
      </c>
      <c r="D134" s="72" t="s">
        <v>466</v>
      </c>
      <c r="E134" s="72" t="s">
        <v>96</v>
      </c>
      <c r="F134" s="72" t="e">
        <v>#N/A</v>
      </c>
      <c r="G134" s="72" t="s">
        <v>467</v>
      </c>
      <c r="H134" s="72" t="s">
        <v>141</v>
      </c>
      <c r="I134" s="73">
        <v>94603</v>
      </c>
    </row>
    <row r="135" spans="1:9" x14ac:dyDescent="0.25">
      <c r="A135" s="71" t="s">
        <v>468</v>
      </c>
      <c r="B135" s="72">
        <v>680377256</v>
      </c>
      <c r="C135" s="72">
        <v>1154882082</v>
      </c>
      <c r="D135" s="72" t="s">
        <v>469</v>
      </c>
      <c r="E135" s="72" t="s">
        <v>45</v>
      </c>
      <c r="F135" s="72" t="e">
        <v>#N/A</v>
      </c>
      <c r="G135" s="72" t="s">
        <v>470</v>
      </c>
      <c r="H135" s="72" t="s">
        <v>45</v>
      </c>
      <c r="I135" s="73">
        <v>95811</v>
      </c>
    </row>
    <row r="136" spans="1:9" x14ac:dyDescent="0.25">
      <c r="A136" s="71" t="s">
        <v>472</v>
      </c>
      <c r="B136" s="72" t="s">
        <v>471</v>
      </c>
      <c r="C136" s="72">
        <v>1588756530</v>
      </c>
      <c r="D136" s="72" t="s">
        <v>473</v>
      </c>
      <c r="E136" s="72" t="s">
        <v>45</v>
      </c>
      <c r="F136" s="72" t="e">
        <v>#N/A</v>
      </c>
      <c r="G136" s="72" t="s">
        <v>474</v>
      </c>
      <c r="H136" s="72" t="s">
        <v>475</v>
      </c>
      <c r="I136" s="73">
        <v>95811</v>
      </c>
    </row>
    <row r="137" spans="1:9" x14ac:dyDescent="0.25">
      <c r="A137" s="71" t="s">
        <v>477</v>
      </c>
      <c r="B137" s="72" t="s">
        <v>476</v>
      </c>
      <c r="C137" s="72">
        <v>1851431647</v>
      </c>
      <c r="D137" s="72" t="s">
        <v>478</v>
      </c>
      <c r="E137" s="72" t="s">
        <v>122</v>
      </c>
      <c r="F137" s="72" t="e">
        <v>#N/A</v>
      </c>
      <c r="G137" s="72" t="s">
        <v>479</v>
      </c>
      <c r="H137" s="72" t="s">
        <v>174</v>
      </c>
      <c r="I137" s="73">
        <v>95110</v>
      </c>
    </row>
    <row r="138" spans="1:9" x14ac:dyDescent="0.25">
      <c r="A138" s="71" t="s">
        <v>477</v>
      </c>
      <c r="B138" s="72" t="s">
        <v>476</v>
      </c>
      <c r="C138" s="72">
        <v>1447390265</v>
      </c>
      <c r="D138" s="72" t="s">
        <v>480</v>
      </c>
      <c r="E138" s="72" t="s">
        <v>122</v>
      </c>
      <c r="F138" s="72" t="e">
        <v>#N/A</v>
      </c>
      <c r="G138" s="72" t="s">
        <v>481</v>
      </c>
      <c r="H138" s="72" t="s">
        <v>174</v>
      </c>
      <c r="I138" s="73">
        <v>95116</v>
      </c>
    </row>
    <row r="139" spans="1:9" x14ac:dyDescent="0.25">
      <c r="A139" s="71" t="s">
        <v>477</v>
      </c>
      <c r="B139" s="72" t="s">
        <v>476</v>
      </c>
      <c r="C139" s="72">
        <v>1083755631</v>
      </c>
      <c r="D139" s="72" t="s">
        <v>482</v>
      </c>
      <c r="E139" s="72" t="s">
        <v>122</v>
      </c>
      <c r="F139" s="72" t="e">
        <v>#N/A</v>
      </c>
      <c r="G139" s="72" t="s">
        <v>483</v>
      </c>
      <c r="H139" s="72" t="s">
        <v>174</v>
      </c>
      <c r="I139" s="73">
        <v>95122</v>
      </c>
    </row>
    <row r="140" spans="1:9" x14ac:dyDescent="0.25">
      <c r="A140" s="71" t="s">
        <v>477</v>
      </c>
      <c r="B140" s="72" t="s">
        <v>476</v>
      </c>
      <c r="C140" s="72">
        <v>1376683151</v>
      </c>
      <c r="D140" s="72" t="s">
        <v>484</v>
      </c>
      <c r="E140" s="72" t="s">
        <v>122</v>
      </c>
      <c r="F140" s="72" t="e">
        <v>#N/A</v>
      </c>
      <c r="G140" s="72" t="s">
        <v>485</v>
      </c>
      <c r="H140" s="72" t="s">
        <v>174</v>
      </c>
      <c r="I140" s="73">
        <v>95112</v>
      </c>
    </row>
    <row r="141" spans="1:9" x14ac:dyDescent="0.25">
      <c r="A141" s="71" t="s">
        <v>477</v>
      </c>
      <c r="B141" s="72" t="s">
        <v>476</v>
      </c>
      <c r="C141" s="72">
        <v>1689620478</v>
      </c>
      <c r="D141" s="72" t="s">
        <v>486</v>
      </c>
      <c r="E141" s="72" t="s">
        <v>122</v>
      </c>
      <c r="F141" s="72" t="e">
        <v>#N/A</v>
      </c>
      <c r="G141" s="72" t="s">
        <v>487</v>
      </c>
      <c r="H141" s="72" t="s">
        <v>179</v>
      </c>
      <c r="I141" s="73">
        <v>95020</v>
      </c>
    </row>
    <row r="142" spans="1:9" x14ac:dyDescent="0.25">
      <c r="A142" s="71" t="s">
        <v>488</v>
      </c>
      <c r="B142" s="72">
        <v>941513140</v>
      </c>
      <c r="C142" s="72">
        <v>1356643654</v>
      </c>
      <c r="D142" s="72" t="s">
        <v>489</v>
      </c>
      <c r="E142" s="72" t="s">
        <v>121</v>
      </c>
      <c r="F142" s="72" t="e">
        <v>#N/A</v>
      </c>
      <c r="G142" s="72" t="s">
        <v>490</v>
      </c>
      <c r="H142" s="72" t="s">
        <v>381</v>
      </c>
      <c r="I142" s="73">
        <v>94102</v>
      </c>
    </row>
    <row r="143" spans="1:9" x14ac:dyDescent="0.25">
      <c r="A143" s="71" t="s">
        <v>492</v>
      </c>
      <c r="B143" s="72" t="s">
        <v>491</v>
      </c>
      <c r="C143" s="72">
        <v>1801028303</v>
      </c>
      <c r="D143" s="72" t="s">
        <v>493</v>
      </c>
      <c r="E143" s="72" t="s">
        <v>112</v>
      </c>
      <c r="F143" s="72">
        <v>6</v>
      </c>
      <c r="G143" s="72" t="s">
        <v>494</v>
      </c>
      <c r="H143" s="72" t="s">
        <v>112</v>
      </c>
      <c r="I143" s="73">
        <v>90037</v>
      </c>
    </row>
    <row r="144" spans="1:9" x14ac:dyDescent="0.25">
      <c r="A144" s="71" t="s">
        <v>492</v>
      </c>
      <c r="B144" s="72" t="s">
        <v>491</v>
      </c>
      <c r="C144" s="72">
        <v>1629491089</v>
      </c>
      <c r="D144" s="72" t="s">
        <v>495</v>
      </c>
      <c r="E144" s="72" t="s">
        <v>112</v>
      </c>
      <c r="F144" s="72">
        <v>6</v>
      </c>
      <c r="G144" s="72" t="s">
        <v>496</v>
      </c>
      <c r="H144" s="72" t="s">
        <v>497</v>
      </c>
      <c r="I144" s="73">
        <v>90221</v>
      </c>
    </row>
    <row r="145" spans="1:9" x14ac:dyDescent="0.25">
      <c r="A145" s="71" t="s">
        <v>492</v>
      </c>
      <c r="B145" s="72" t="s">
        <v>491</v>
      </c>
      <c r="C145" s="72">
        <v>1972845113</v>
      </c>
      <c r="D145" s="72" t="s">
        <v>498</v>
      </c>
      <c r="E145" s="72" t="s">
        <v>112</v>
      </c>
      <c r="F145" s="72">
        <v>6</v>
      </c>
      <c r="G145" s="72" t="s">
        <v>499</v>
      </c>
      <c r="H145" s="72" t="s">
        <v>500</v>
      </c>
      <c r="I145" s="73">
        <v>90047</v>
      </c>
    </row>
    <row r="146" spans="1:9" x14ac:dyDescent="0.25">
      <c r="A146" s="71" t="s">
        <v>492</v>
      </c>
      <c r="B146" s="72" t="s">
        <v>491</v>
      </c>
      <c r="C146" s="72">
        <v>1043542111</v>
      </c>
      <c r="D146" s="72" t="s">
        <v>501</v>
      </c>
      <c r="E146" s="72" t="s">
        <v>112</v>
      </c>
      <c r="F146" s="72">
        <v>6</v>
      </c>
      <c r="G146" s="72" t="s">
        <v>502</v>
      </c>
      <c r="H146" s="72" t="s">
        <v>500</v>
      </c>
      <c r="I146" s="73">
        <v>90221</v>
      </c>
    </row>
    <row r="147" spans="1:9" x14ac:dyDescent="0.25">
      <c r="A147" s="71" t="s">
        <v>492</v>
      </c>
      <c r="B147" s="72" t="s">
        <v>491</v>
      </c>
      <c r="C147" s="72">
        <v>1073653630</v>
      </c>
      <c r="D147" s="72" t="s">
        <v>503</v>
      </c>
      <c r="E147" s="72" t="s">
        <v>112</v>
      </c>
      <c r="F147" s="72">
        <v>6</v>
      </c>
      <c r="G147" s="72" t="s">
        <v>504</v>
      </c>
      <c r="H147" s="72" t="s">
        <v>500</v>
      </c>
      <c r="I147" s="73">
        <v>90222</v>
      </c>
    </row>
    <row r="148" spans="1:9" x14ac:dyDescent="0.25">
      <c r="A148" s="71" t="s">
        <v>492</v>
      </c>
      <c r="B148" s="72" t="s">
        <v>491</v>
      </c>
      <c r="C148" s="72">
        <v>1932249596</v>
      </c>
      <c r="D148" s="72" t="s">
        <v>505</v>
      </c>
      <c r="E148" s="72" t="s">
        <v>112</v>
      </c>
      <c r="F148" s="72">
        <v>6</v>
      </c>
      <c r="G148" s="72" t="s">
        <v>506</v>
      </c>
      <c r="H148" s="72" t="s">
        <v>497</v>
      </c>
      <c r="I148" s="73">
        <v>90222</v>
      </c>
    </row>
    <row r="149" spans="1:9" x14ac:dyDescent="0.25">
      <c r="A149" s="71" t="s">
        <v>492</v>
      </c>
      <c r="B149" s="72" t="s">
        <v>491</v>
      </c>
      <c r="C149" s="72">
        <v>1932249505</v>
      </c>
      <c r="D149" s="72" t="s">
        <v>507</v>
      </c>
      <c r="E149" s="72" t="s">
        <v>112</v>
      </c>
      <c r="F149" s="72">
        <v>4</v>
      </c>
      <c r="G149" s="72" t="s">
        <v>508</v>
      </c>
      <c r="H149" s="72" t="s">
        <v>500</v>
      </c>
      <c r="I149" s="73">
        <v>90031</v>
      </c>
    </row>
    <row r="150" spans="1:9" x14ac:dyDescent="0.25">
      <c r="A150" s="71" t="s">
        <v>492</v>
      </c>
      <c r="B150" s="72" t="s">
        <v>491</v>
      </c>
      <c r="C150" s="72">
        <v>1861893844</v>
      </c>
      <c r="D150" s="72" t="s">
        <v>509</v>
      </c>
      <c r="E150" s="72" t="s">
        <v>112</v>
      </c>
      <c r="F150" s="72">
        <v>6</v>
      </c>
      <c r="G150" s="72" t="s">
        <v>510</v>
      </c>
      <c r="H150" s="72" t="s">
        <v>500</v>
      </c>
      <c r="I150" s="73">
        <v>90007</v>
      </c>
    </row>
    <row r="151" spans="1:9" x14ac:dyDescent="0.25">
      <c r="A151" s="71" t="s">
        <v>492</v>
      </c>
      <c r="B151" s="72" t="s">
        <v>491</v>
      </c>
      <c r="C151" s="72">
        <v>1063836526</v>
      </c>
      <c r="D151" s="72" t="s">
        <v>511</v>
      </c>
      <c r="E151" s="72" t="s">
        <v>112</v>
      </c>
      <c r="F151" s="72">
        <v>6</v>
      </c>
      <c r="G151" s="72" t="s">
        <v>512</v>
      </c>
      <c r="H151" s="72" t="s">
        <v>513</v>
      </c>
      <c r="I151" s="73">
        <v>90262</v>
      </c>
    </row>
    <row r="152" spans="1:9" x14ac:dyDescent="0.25">
      <c r="A152" s="71" t="s">
        <v>492</v>
      </c>
      <c r="B152" s="72" t="s">
        <v>491</v>
      </c>
      <c r="C152" s="72">
        <v>1649680588</v>
      </c>
      <c r="D152" s="72" t="s">
        <v>514</v>
      </c>
      <c r="E152" s="72" t="s">
        <v>112</v>
      </c>
      <c r="F152" s="72">
        <v>4</v>
      </c>
      <c r="G152" s="72" t="s">
        <v>515</v>
      </c>
      <c r="H152" s="72" t="s">
        <v>500</v>
      </c>
      <c r="I152" s="73">
        <v>90015</v>
      </c>
    </row>
    <row r="153" spans="1:9" x14ac:dyDescent="0.25">
      <c r="A153" s="71" t="s">
        <v>492</v>
      </c>
      <c r="B153" s="72" t="s">
        <v>491</v>
      </c>
      <c r="C153" s="72">
        <v>1396981700</v>
      </c>
      <c r="D153" s="72" t="s">
        <v>516</v>
      </c>
      <c r="E153" s="72" t="s">
        <v>112</v>
      </c>
      <c r="F153" s="72">
        <v>6</v>
      </c>
      <c r="G153" s="72" t="s">
        <v>517</v>
      </c>
      <c r="H153" s="72" t="s">
        <v>500</v>
      </c>
      <c r="I153" s="73">
        <v>90037</v>
      </c>
    </row>
    <row r="154" spans="1:9" x14ac:dyDescent="0.25">
      <c r="A154" s="71" t="s">
        <v>492</v>
      </c>
      <c r="B154" s="72" t="s">
        <v>491</v>
      </c>
      <c r="C154" s="72">
        <v>1013057371</v>
      </c>
      <c r="D154" s="72" t="s">
        <v>507</v>
      </c>
      <c r="E154" s="72" t="s">
        <v>112</v>
      </c>
      <c r="F154" s="72">
        <v>6</v>
      </c>
      <c r="G154" s="72" t="s">
        <v>518</v>
      </c>
      <c r="H154" s="72" t="s">
        <v>500</v>
      </c>
      <c r="I154" s="73">
        <v>90037</v>
      </c>
    </row>
    <row r="155" spans="1:9" x14ac:dyDescent="0.25">
      <c r="A155" s="71" t="s">
        <v>492</v>
      </c>
      <c r="B155" s="72" t="s">
        <v>491</v>
      </c>
      <c r="C155" s="72">
        <v>1003068206</v>
      </c>
      <c r="D155" s="72" t="s">
        <v>519</v>
      </c>
      <c r="E155" s="72" t="s">
        <v>112</v>
      </c>
      <c r="F155" s="72">
        <v>6</v>
      </c>
      <c r="G155" s="72" t="s">
        <v>520</v>
      </c>
      <c r="H155" s="72" t="s">
        <v>500</v>
      </c>
      <c r="I155" s="73">
        <v>90043</v>
      </c>
    </row>
    <row r="156" spans="1:9" x14ac:dyDescent="0.25">
      <c r="A156" s="71" t="s">
        <v>492</v>
      </c>
      <c r="B156" s="72" t="s">
        <v>491</v>
      </c>
      <c r="C156" s="72">
        <v>1285874826</v>
      </c>
      <c r="D156" s="72" t="s">
        <v>521</v>
      </c>
      <c r="E156" s="72" t="s">
        <v>112</v>
      </c>
      <c r="F156" s="72">
        <v>6</v>
      </c>
      <c r="G156" s="72" t="s">
        <v>522</v>
      </c>
      <c r="H156" s="72" t="s">
        <v>500</v>
      </c>
      <c r="I156" s="73">
        <v>90037</v>
      </c>
    </row>
    <row r="157" spans="1:9" x14ac:dyDescent="0.25">
      <c r="A157" s="71" t="s">
        <v>524</v>
      </c>
      <c r="B157" s="72" t="s">
        <v>523</v>
      </c>
      <c r="C157" s="72">
        <v>1649870940</v>
      </c>
      <c r="D157" s="72" t="s">
        <v>368</v>
      </c>
      <c r="E157" s="72" t="s">
        <v>96</v>
      </c>
      <c r="F157" s="72" t="e">
        <v>#N/A</v>
      </c>
      <c r="G157" s="72" t="s">
        <v>525</v>
      </c>
      <c r="H157" s="72" t="s">
        <v>96</v>
      </c>
      <c r="I157" s="73">
        <v>94501</v>
      </c>
    </row>
    <row r="158" spans="1:9" x14ac:dyDescent="0.25">
      <c r="A158" s="71" t="s">
        <v>524</v>
      </c>
      <c r="B158" s="72" t="s">
        <v>523</v>
      </c>
      <c r="C158" s="72">
        <v>1609359660</v>
      </c>
      <c r="D158" s="72" t="s">
        <v>526</v>
      </c>
      <c r="E158" s="72" t="s">
        <v>112</v>
      </c>
      <c r="F158" s="72">
        <v>4</v>
      </c>
      <c r="G158" s="72" t="s">
        <v>527</v>
      </c>
      <c r="H158" s="72" t="s">
        <v>112</v>
      </c>
      <c r="I158" s="73">
        <v>90027</v>
      </c>
    </row>
    <row r="159" spans="1:9" x14ac:dyDescent="0.25">
      <c r="A159" s="71" t="s">
        <v>524</v>
      </c>
      <c r="B159" s="72" t="s">
        <v>523</v>
      </c>
      <c r="C159" s="72">
        <v>1922608215</v>
      </c>
      <c r="D159" s="72" t="s">
        <v>365</v>
      </c>
      <c r="E159" s="72" t="s">
        <v>121</v>
      </c>
      <c r="F159" s="72" t="e">
        <v>#N/A</v>
      </c>
      <c r="G159" s="72" t="s">
        <v>528</v>
      </c>
      <c r="H159" s="72" t="s">
        <v>121</v>
      </c>
      <c r="I159" s="73">
        <v>94102</v>
      </c>
    </row>
    <row r="160" spans="1:9" x14ac:dyDescent="0.25">
      <c r="A160" s="71" t="s">
        <v>524</v>
      </c>
      <c r="B160" s="72" t="s">
        <v>523</v>
      </c>
      <c r="C160" s="72">
        <v>1043751035</v>
      </c>
      <c r="D160" s="72" t="s">
        <v>343</v>
      </c>
      <c r="E160" s="72" t="s">
        <v>112</v>
      </c>
      <c r="F160" s="72">
        <v>4</v>
      </c>
      <c r="G160" s="72" t="s">
        <v>529</v>
      </c>
      <c r="H160" s="72" t="s">
        <v>112</v>
      </c>
      <c r="I160" s="73">
        <v>90015</v>
      </c>
    </row>
    <row r="161" spans="1:9" x14ac:dyDescent="0.25">
      <c r="A161" s="71" t="s">
        <v>524</v>
      </c>
      <c r="B161" s="72" t="s">
        <v>523</v>
      </c>
      <c r="C161" s="72">
        <v>1265994941</v>
      </c>
      <c r="D161" s="72" t="s">
        <v>530</v>
      </c>
      <c r="E161" s="72" t="s">
        <v>112</v>
      </c>
      <c r="F161" s="72">
        <v>7</v>
      </c>
      <c r="G161" s="72" t="s">
        <v>531</v>
      </c>
      <c r="H161" s="72" t="s">
        <v>530</v>
      </c>
      <c r="I161" s="73">
        <v>90720</v>
      </c>
    </row>
    <row r="162" spans="1:9" x14ac:dyDescent="0.25">
      <c r="A162" s="71" t="s">
        <v>524</v>
      </c>
      <c r="B162" s="72" t="s">
        <v>523</v>
      </c>
      <c r="C162" s="72">
        <v>1659955706</v>
      </c>
      <c r="D162" s="72" t="s">
        <v>532</v>
      </c>
      <c r="E162" s="72" t="s">
        <v>122</v>
      </c>
      <c r="F162" s="72" t="e">
        <v>#N/A</v>
      </c>
      <c r="G162" s="72" t="s">
        <v>533</v>
      </c>
      <c r="H162" s="72" t="s">
        <v>122</v>
      </c>
      <c r="I162" s="73">
        <v>95054</v>
      </c>
    </row>
    <row r="163" spans="1:9" x14ac:dyDescent="0.25">
      <c r="A163" s="71" t="s">
        <v>535</v>
      </c>
      <c r="B163" s="72" t="s">
        <v>534</v>
      </c>
      <c r="C163" s="72">
        <v>1073951216</v>
      </c>
      <c r="D163" s="72" t="s">
        <v>536</v>
      </c>
      <c r="E163" s="72" t="s">
        <v>112</v>
      </c>
      <c r="F163" s="72">
        <v>2</v>
      </c>
      <c r="G163" s="72" t="s">
        <v>537</v>
      </c>
      <c r="H163" s="72" t="s">
        <v>538</v>
      </c>
      <c r="I163" s="73">
        <v>91356</v>
      </c>
    </row>
    <row r="164" spans="1:9" x14ac:dyDescent="0.25">
      <c r="A164" s="71" t="s">
        <v>535</v>
      </c>
      <c r="B164" s="72" t="s">
        <v>534</v>
      </c>
      <c r="C164" s="72">
        <v>1003941683</v>
      </c>
      <c r="D164" s="72" t="s">
        <v>539</v>
      </c>
      <c r="E164" s="72" t="s">
        <v>112</v>
      </c>
      <c r="F164" s="72">
        <v>8</v>
      </c>
      <c r="G164" s="72" t="s">
        <v>540</v>
      </c>
      <c r="H164" s="72" t="s">
        <v>190</v>
      </c>
      <c r="I164" s="73">
        <v>90805</v>
      </c>
    </row>
    <row r="165" spans="1:9" x14ac:dyDescent="0.25">
      <c r="A165" s="71" t="s">
        <v>535</v>
      </c>
      <c r="B165" s="72" t="s">
        <v>534</v>
      </c>
      <c r="C165" s="72">
        <v>1396223103</v>
      </c>
      <c r="D165" s="72" t="s">
        <v>541</v>
      </c>
      <c r="E165" s="72" t="s">
        <v>112</v>
      </c>
      <c r="F165" s="72">
        <v>2</v>
      </c>
      <c r="G165" s="72" t="s">
        <v>542</v>
      </c>
      <c r="H165" s="72" t="s">
        <v>541</v>
      </c>
      <c r="I165" s="73">
        <v>91367</v>
      </c>
    </row>
    <row r="166" spans="1:9" x14ac:dyDescent="0.25">
      <c r="A166" s="71" t="s">
        <v>535</v>
      </c>
      <c r="B166" s="72" t="s">
        <v>534</v>
      </c>
      <c r="C166" s="72">
        <v>1336243625</v>
      </c>
      <c r="D166" s="72" t="s">
        <v>543</v>
      </c>
      <c r="E166" s="72" t="s">
        <v>112</v>
      </c>
      <c r="F166" s="72">
        <v>2</v>
      </c>
      <c r="G166" s="72" t="s">
        <v>544</v>
      </c>
      <c r="H166" s="72" t="s">
        <v>543</v>
      </c>
      <c r="I166" s="73">
        <v>91324</v>
      </c>
    </row>
    <row r="167" spans="1:9" x14ac:dyDescent="0.25">
      <c r="A167" s="71" t="s">
        <v>535</v>
      </c>
      <c r="B167" s="72" t="s">
        <v>534</v>
      </c>
      <c r="C167" s="72">
        <v>1881710861</v>
      </c>
      <c r="D167" s="72" t="s">
        <v>545</v>
      </c>
      <c r="E167" s="72" t="s">
        <v>112</v>
      </c>
      <c r="F167" s="72">
        <v>7</v>
      </c>
      <c r="G167" s="72" t="s">
        <v>546</v>
      </c>
      <c r="H167" s="72" t="s">
        <v>547</v>
      </c>
      <c r="I167" s="73">
        <v>93534</v>
      </c>
    </row>
    <row r="168" spans="1:9" x14ac:dyDescent="0.25">
      <c r="A168" s="71" t="s">
        <v>549</v>
      </c>
      <c r="B168" s="72" t="s">
        <v>548</v>
      </c>
      <c r="C168" s="72">
        <v>1255496105</v>
      </c>
      <c r="D168" s="72" t="s">
        <v>550</v>
      </c>
      <c r="E168" s="72" t="s">
        <v>122</v>
      </c>
      <c r="F168" s="72" t="e">
        <v>#N/A</v>
      </c>
      <c r="G168" s="72" t="s">
        <v>551</v>
      </c>
      <c r="H168" s="72" t="s">
        <v>550</v>
      </c>
      <c r="I168" s="73">
        <v>95008</v>
      </c>
    </row>
    <row r="169" spans="1:9" x14ac:dyDescent="0.25">
      <c r="A169" s="71" t="s">
        <v>549</v>
      </c>
      <c r="B169" s="72" t="s">
        <v>548</v>
      </c>
      <c r="C169" s="72">
        <v>1407911258</v>
      </c>
      <c r="D169" s="72" t="s">
        <v>174</v>
      </c>
      <c r="E169" s="72" t="s">
        <v>122</v>
      </c>
      <c r="F169" s="72" t="e">
        <v>#N/A</v>
      </c>
      <c r="G169" s="72" t="s">
        <v>552</v>
      </c>
      <c r="H169" s="72" t="s">
        <v>174</v>
      </c>
      <c r="I169" s="73">
        <v>95112</v>
      </c>
    </row>
    <row r="170" spans="1:9" x14ac:dyDescent="0.25">
      <c r="A170" s="71" t="s">
        <v>554</v>
      </c>
      <c r="B170" s="72" t="s">
        <v>553</v>
      </c>
      <c r="C170" s="72">
        <v>1588740989</v>
      </c>
      <c r="D170" s="72" t="s">
        <v>555</v>
      </c>
      <c r="E170" s="72" t="s">
        <v>112</v>
      </c>
      <c r="F170" s="72">
        <v>2</v>
      </c>
      <c r="G170" s="72" t="s">
        <v>556</v>
      </c>
      <c r="H170" s="72" t="s">
        <v>557</v>
      </c>
      <c r="I170" s="73">
        <v>91605</v>
      </c>
    </row>
    <row r="171" spans="1:9" x14ac:dyDescent="0.25">
      <c r="A171" s="71" t="s">
        <v>554</v>
      </c>
      <c r="B171" s="72" t="s">
        <v>553</v>
      </c>
      <c r="C171" s="72">
        <v>1932501996</v>
      </c>
      <c r="D171" s="72" t="s">
        <v>558</v>
      </c>
      <c r="E171" s="72" t="s">
        <v>112</v>
      </c>
      <c r="F171" s="72">
        <v>2</v>
      </c>
      <c r="G171" s="72" t="s">
        <v>559</v>
      </c>
      <c r="H171" s="72" t="s">
        <v>560</v>
      </c>
      <c r="I171" s="73">
        <v>91343</v>
      </c>
    </row>
    <row r="172" spans="1:9" x14ac:dyDescent="0.25">
      <c r="A172" s="71" t="s">
        <v>561</v>
      </c>
      <c r="B172" s="72">
        <v>952769432</v>
      </c>
      <c r="C172" s="72">
        <v>1558397067</v>
      </c>
      <c r="D172" s="72" t="s">
        <v>562</v>
      </c>
      <c r="E172" s="72" t="s">
        <v>112</v>
      </c>
      <c r="F172" s="72">
        <v>5</v>
      </c>
      <c r="G172" s="72" t="s">
        <v>563</v>
      </c>
      <c r="H172" s="72" t="s">
        <v>330</v>
      </c>
      <c r="I172" s="73">
        <v>90405</v>
      </c>
    </row>
    <row r="173" spans="1:9" x14ac:dyDescent="0.25">
      <c r="A173" s="71" t="s">
        <v>561</v>
      </c>
      <c r="B173" s="72">
        <v>952769432</v>
      </c>
      <c r="C173" s="72">
        <v>1790156917</v>
      </c>
      <c r="D173" s="72" t="s">
        <v>564</v>
      </c>
      <c r="E173" s="72" t="s">
        <v>112</v>
      </c>
      <c r="F173" s="72">
        <v>5</v>
      </c>
      <c r="G173" s="72" t="s">
        <v>565</v>
      </c>
      <c r="H173" s="72" t="s">
        <v>112</v>
      </c>
      <c r="I173" s="73">
        <v>90230</v>
      </c>
    </row>
    <row r="174" spans="1:9" x14ac:dyDescent="0.25">
      <c r="A174" s="71" t="s">
        <v>561</v>
      </c>
      <c r="B174" s="72">
        <v>952769432</v>
      </c>
      <c r="C174" s="72">
        <v>1992966782</v>
      </c>
      <c r="D174" s="72" t="s">
        <v>566</v>
      </c>
      <c r="E174" s="72" t="s">
        <v>112</v>
      </c>
      <c r="F174" s="72">
        <v>5</v>
      </c>
      <c r="G174" s="72" t="s">
        <v>567</v>
      </c>
      <c r="H174" s="72" t="s">
        <v>367</v>
      </c>
      <c r="I174" s="73">
        <v>90230</v>
      </c>
    </row>
    <row r="175" spans="1:9" x14ac:dyDescent="0.25">
      <c r="A175" s="71" t="s">
        <v>561</v>
      </c>
      <c r="B175" s="72">
        <v>952769432</v>
      </c>
      <c r="C175" s="72">
        <v>1669418513</v>
      </c>
      <c r="D175" s="72" t="s">
        <v>568</v>
      </c>
      <c r="E175" s="72" t="s">
        <v>112</v>
      </c>
      <c r="F175" s="72">
        <v>5</v>
      </c>
      <c r="G175" s="72" t="s">
        <v>569</v>
      </c>
      <c r="H175" s="72" t="s">
        <v>570</v>
      </c>
      <c r="I175" s="73">
        <v>90291</v>
      </c>
    </row>
    <row r="176" spans="1:9" x14ac:dyDescent="0.25">
      <c r="A176" s="71" t="s">
        <v>561</v>
      </c>
      <c r="B176" s="72">
        <v>952769432</v>
      </c>
      <c r="C176" s="72">
        <v>1124054564</v>
      </c>
      <c r="D176" s="72" t="s">
        <v>571</v>
      </c>
      <c r="E176" s="72" t="s">
        <v>112</v>
      </c>
      <c r="F176" s="72">
        <v>5</v>
      </c>
      <c r="G176" s="72" t="s">
        <v>572</v>
      </c>
      <c r="H176" s="72" t="s">
        <v>570</v>
      </c>
      <c r="I176" s="73">
        <v>90291</v>
      </c>
    </row>
    <row r="177" spans="1:9" x14ac:dyDescent="0.25">
      <c r="A177" s="71" t="s">
        <v>574</v>
      </c>
      <c r="B177" s="72" t="s">
        <v>573</v>
      </c>
      <c r="C177" s="72">
        <v>1174074330</v>
      </c>
      <c r="D177" s="72" t="s">
        <v>575</v>
      </c>
      <c r="E177" s="72" t="s">
        <v>112</v>
      </c>
      <c r="F177" s="72">
        <v>6</v>
      </c>
      <c r="G177" s="72" t="s">
        <v>576</v>
      </c>
      <c r="H177" s="72" t="s">
        <v>112</v>
      </c>
      <c r="I177" s="73">
        <v>90022</v>
      </c>
    </row>
    <row r="178" spans="1:9" x14ac:dyDescent="0.25">
      <c r="A178" s="71" t="s">
        <v>574</v>
      </c>
      <c r="B178" s="72" t="s">
        <v>573</v>
      </c>
      <c r="C178" s="72">
        <v>1497001226</v>
      </c>
      <c r="D178" s="72" t="s">
        <v>577</v>
      </c>
      <c r="E178" s="72" t="s">
        <v>112</v>
      </c>
      <c r="F178" s="72">
        <v>6</v>
      </c>
      <c r="G178" s="72" t="s">
        <v>578</v>
      </c>
      <c r="H178" s="72" t="s">
        <v>112</v>
      </c>
      <c r="I178" s="73">
        <v>90022</v>
      </c>
    </row>
    <row r="179" spans="1:9" x14ac:dyDescent="0.25">
      <c r="A179" s="71" t="s">
        <v>574</v>
      </c>
      <c r="B179" s="72" t="s">
        <v>573</v>
      </c>
      <c r="C179" s="72">
        <v>1194293282</v>
      </c>
      <c r="D179" s="72" t="s">
        <v>579</v>
      </c>
      <c r="E179" s="72" t="s">
        <v>112</v>
      </c>
      <c r="F179" s="72">
        <v>6</v>
      </c>
      <c r="G179" s="72" t="s">
        <v>580</v>
      </c>
      <c r="H179" s="72" t="s">
        <v>112</v>
      </c>
      <c r="I179" s="73">
        <v>90022</v>
      </c>
    </row>
    <row r="180" spans="1:9" x14ac:dyDescent="0.25">
      <c r="A180" s="71" t="s">
        <v>582</v>
      </c>
      <c r="B180" s="72" t="s">
        <v>581</v>
      </c>
      <c r="C180" s="72">
        <v>1477649119</v>
      </c>
      <c r="D180" s="72" t="s">
        <v>583</v>
      </c>
      <c r="E180" s="72" t="s">
        <v>112</v>
      </c>
      <c r="F180" s="72">
        <v>6</v>
      </c>
      <c r="G180" s="72" t="s">
        <v>584</v>
      </c>
      <c r="H180" s="72" t="s">
        <v>500</v>
      </c>
      <c r="I180" s="73">
        <v>90002</v>
      </c>
    </row>
    <row r="181" spans="1:9" x14ac:dyDescent="0.25">
      <c r="A181" s="71" t="s">
        <v>586</v>
      </c>
      <c r="B181" s="72" t="s">
        <v>585</v>
      </c>
      <c r="C181" s="72">
        <v>1437404654</v>
      </c>
      <c r="D181" s="72" t="s">
        <v>587</v>
      </c>
      <c r="E181" s="72" t="s">
        <v>45</v>
      </c>
      <c r="F181" s="72" t="e">
        <v>#N/A</v>
      </c>
      <c r="G181" s="72" t="s">
        <v>588</v>
      </c>
      <c r="H181" s="72" t="s">
        <v>589</v>
      </c>
      <c r="I181" s="73">
        <v>95827</v>
      </c>
    </row>
    <row r="182" spans="1:9" x14ac:dyDescent="0.25">
      <c r="A182" s="71" t="s">
        <v>586</v>
      </c>
      <c r="B182" s="72" t="s">
        <v>585</v>
      </c>
      <c r="C182" s="72">
        <v>1225550874</v>
      </c>
      <c r="D182" s="72" t="s">
        <v>100</v>
      </c>
      <c r="E182" s="72" t="s">
        <v>45</v>
      </c>
      <c r="F182" s="72" t="e">
        <v>#N/A</v>
      </c>
      <c r="G182" s="72" t="s">
        <v>590</v>
      </c>
      <c r="H182" s="72" t="s">
        <v>591</v>
      </c>
      <c r="I182" s="73">
        <v>95654</v>
      </c>
    </row>
    <row r="183" spans="1:9" x14ac:dyDescent="0.25">
      <c r="A183" s="71" t="s">
        <v>586</v>
      </c>
      <c r="B183" s="72" t="s">
        <v>585</v>
      </c>
      <c r="C183" s="72">
        <v>1215438676</v>
      </c>
      <c r="D183" s="72" t="s">
        <v>592</v>
      </c>
      <c r="E183" s="72" t="s">
        <v>45</v>
      </c>
      <c r="F183" s="72" t="e">
        <v>#N/A</v>
      </c>
      <c r="G183" s="72" t="s">
        <v>593</v>
      </c>
      <c r="H183" s="72" t="s">
        <v>594</v>
      </c>
      <c r="I183" s="73">
        <v>95630</v>
      </c>
    </row>
    <row r="184" spans="1:9" x14ac:dyDescent="0.25">
      <c r="A184" s="71" t="s">
        <v>586</v>
      </c>
      <c r="B184" s="72" t="s">
        <v>585</v>
      </c>
      <c r="C184" s="72">
        <v>1124112933</v>
      </c>
      <c r="D184" s="72" t="s">
        <v>595</v>
      </c>
      <c r="E184" s="72" t="s">
        <v>45</v>
      </c>
      <c r="F184" s="72" t="e">
        <v>#N/A</v>
      </c>
      <c r="G184" s="72" t="s">
        <v>596</v>
      </c>
      <c r="H184" s="72" t="s">
        <v>475</v>
      </c>
      <c r="I184" s="73">
        <v>95811</v>
      </c>
    </row>
    <row r="185" spans="1:9" x14ac:dyDescent="0.25">
      <c r="A185" s="71" t="s">
        <v>586</v>
      </c>
      <c r="B185" s="72" t="s">
        <v>585</v>
      </c>
      <c r="C185" s="72">
        <v>1669982237</v>
      </c>
      <c r="D185" s="72" t="s">
        <v>597</v>
      </c>
      <c r="E185" s="72" t="s">
        <v>45</v>
      </c>
      <c r="F185" s="72" t="e">
        <v>#N/A</v>
      </c>
      <c r="G185" s="72" t="s">
        <v>598</v>
      </c>
      <c r="H185" s="72" t="s">
        <v>599</v>
      </c>
      <c r="I185" s="73">
        <v>95632</v>
      </c>
    </row>
    <row r="186" spans="1:9" x14ac:dyDescent="0.25">
      <c r="A186" s="71" t="s">
        <v>586</v>
      </c>
      <c r="B186" s="72" t="s">
        <v>585</v>
      </c>
      <c r="C186" s="72">
        <v>1396198982</v>
      </c>
      <c r="D186" s="72" t="s">
        <v>600</v>
      </c>
      <c r="E186" s="72" t="s">
        <v>45</v>
      </c>
      <c r="F186" s="72" t="e">
        <v>#N/A</v>
      </c>
      <c r="G186" s="72" t="s">
        <v>601</v>
      </c>
      <c r="H186" s="72" t="s">
        <v>475</v>
      </c>
      <c r="I186" s="73">
        <v>95817</v>
      </c>
    </row>
    <row r="187" spans="1:9" x14ac:dyDescent="0.25">
      <c r="A187" s="71" t="s">
        <v>586</v>
      </c>
      <c r="B187" s="72" t="s">
        <v>585</v>
      </c>
      <c r="C187" s="72">
        <v>1548789050</v>
      </c>
      <c r="D187" s="72" t="s">
        <v>602</v>
      </c>
      <c r="E187" s="72" t="s">
        <v>45</v>
      </c>
      <c r="F187" s="72" t="e">
        <v>#N/A</v>
      </c>
      <c r="G187" s="72" t="s">
        <v>603</v>
      </c>
      <c r="H187" s="72" t="s">
        <v>475</v>
      </c>
      <c r="I187" s="73">
        <v>95821</v>
      </c>
    </row>
    <row r="188" spans="1:9" x14ac:dyDescent="0.25">
      <c r="A188" s="71" t="s">
        <v>586</v>
      </c>
      <c r="B188" s="72" t="s">
        <v>585</v>
      </c>
      <c r="C188" s="72">
        <v>1295293330</v>
      </c>
      <c r="D188" s="72" t="s">
        <v>604</v>
      </c>
      <c r="E188" s="72" t="s">
        <v>45</v>
      </c>
      <c r="F188" s="72" t="e">
        <v>#N/A</v>
      </c>
      <c r="G188" s="72" t="s">
        <v>605</v>
      </c>
      <c r="H188" s="72" t="s">
        <v>606</v>
      </c>
      <c r="I188" s="73">
        <v>95691</v>
      </c>
    </row>
    <row r="189" spans="1:9" x14ac:dyDescent="0.25">
      <c r="A189" s="71" t="s">
        <v>586</v>
      </c>
      <c r="B189" s="72" t="s">
        <v>585</v>
      </c>
      <c r="C189" s="72">
        <v>1124257324</v>
      </c>
      <c r="D189" s="72" t="s">
        <v>607</v>
      </c>
      <c r="E189" s="72" t="s">
        <v>45</v>
      </c>
      <c r="F189" s="72" t="e">
        <v>#N/A</v>
      </c>
      <c r="G189" s="72" t="s">
        <v>608</v>
      </c>
      <c r="H189" s="72" t="s">
        <v>475</v>
      </c>
      <c r="I189" s="73">
        <v>95817</v>
      </c>
    </row>
    <row r="190" spans="1:9" x14ac:dyDescent="0.25">
      <c r="A190" s="71" t="s">
        <v>586</v>
      </c>
      <c r="B190" s="72" t="s">
        <v>585</v>
      </c>
      <c r="C190" s="72">
        <v>1811455819</v>
      </c>
      <c r="D190" s="72" t="s">
        <v>609</v>
      </c>
      <c r="E190" s="72" t="s">
        <v>45</v>
      </c>
      <c r="F190" s="72" t="e">
        <v>#N/A</v>
      </c>
      <c r="G190" s="72" t="s">
        <v>610</v>
      </c>
      <c r="H190" s="72" t="s">
        <v>475</v>
      </c>
      <c r="I190" s="73">
        <v>95838</v>
      </c>
    </row>
    <row r="191" spans="1:9" x14ac:dyDescent="0.25">
      <c r="A191" s="71" t="s">
        <v>586</v>
      </c>
      <c r="B191" s="72" t="s">
        <v>585</v>
      </c>
      <c r="C191" s="72">
        <v>1932663192</v>
      </c>
      <c r="D191" s="72" t="s">
        <v>611</v>
      </c>
      <c r="E191" s="72" t="s">
        <v>45</v>
      </c>
      <c r="F191" s="72" t="e">
        <v>#N/A</v>
      </c>
      <c r="G191" s="72" t="s">
        <v>612</v>
      </c>
      <c r="H191" s="72" t="s">
        <v>475</v>
      </c>
      <c r="I191" s="73">
        <v>95838</v>
      </c>
    </row>
    <row r="192" spans="1:9" x14ac:dyDescent="0.25">
      <c r="A192" s="71" t="s">
        <v>586</v>
      </c>
      <c r="B192" s="72" t="s">
        <v>585</v>
      </c>
      <c r="C192" s="72">
        <v>1720546724</v>
      </c>
      <c r="D192" s="72" t="s">
        <v>613</v>
      </c>
      <c r="E192" s="72" t="s">
        <v>45</v>
      </c>
      <c r="F192" s="72" t="e">
        <v>#N/A</v>
      </c>
      <c r="G192" s="72" t="s">
        <v>614</v>
      </c>
      <c r="H192" s="72" t="s">
        <v>475</v>
      </c>
      <c r="I192" s="73">
        <v>95823</v>
      </c>
    </row>
    <row r="193" spans="1:9" x14ac:dyDescent="0.25">
      <c r="A193" s="71" t="s">
        <v>586</v>
      </c>
      <c r="B193" s="72" t="s">
        <v>585</v>
      </c>
      <c r="C193" s="72">
        <v>1811262348</v>
      </c>
      <c r="D193" s="72" t="s">
        <v>615</v>
      </c>
      <c r="E193" s="72" t="s">
        <v>45</v>
      </c>
      <c r="F193" s="72" t="e">
        <v>#N/A</v>
      </c>
      <c r="G193" s="72" t="s">
        <v>616</v>
      </c>
      <c r="H193" s="72" t="s">
        <v>617</v>
      </c>
      <c r="I193" s="73">
        <v>95661</v>
      </c>
    </row>
    <row r="194" spans="1:9" x14ac:dyDescent="0.25">
      <c r="A194" s="71" t="s">
        <v>586</v>
      </c>
      <c r="B194" s="72" t="s">
        <v>585</v>
      </c>
      <c r="C194" s="72">
        <v>1215350848</v>
      </c>
      <c r="D194" s="72" t="s">
        <v>618</v>
      </c>
      <c r="E194" s="72" t="s">
        <v>45</v>
      </c>
      <c r="F194" s="72" t="e">
        <v>#N/A</v>
      </c>
      <c r="G194" s="72" t="s">
        <v>619</v>
      </c>
      <c r="H194" s="72" t="s">
        <v>620</v>
      </c>
      <c r="I194" s="73">
        <v>95621</v>
      </c>
    </row>
    <row r="195" spans="1:9" x14ac:dyDescent="0.25">
      <c r="A195" s="71" t="s">
        <v>586</v>
      </c>
      <c r="B195" s="72" t="s">
        <v>585</v>
      </c>
      <c r="C195" s="72">
        <v>1326175100</v>
      </c>
      <c r="D195" s="72" t="s">
        <v>621</v>
      </c>
      <c r="E195" s="72" t="s">
        <v>45</v>
      </c>
      <c r="F195" s="72" t="e">
        <v>#N/A</v>
      </c>
      <c r="G195" s="72" t="s">
        <v>622</v>
      </c>
      <c r="H195" s="72" t="s">
        <v>623</v>
      </c>
      <c r="I195" s="73">
        <v>95660</v>
      </c>
    </row>
    <row r="196" spans="1:9" x14ac:dyDescent="0.25">
      <c r="A196" s="71" t="s">
        <v>586</v>
      </c>
      <c r="B196" s="72" t="s">
        <v>585</v>
      </c>
      <c r="C196" s="72">
        <v>1265777692</v>
      </c>
      <c r="D196" s="72" t="s">
        <v>624</v>
      </c>
      <c r="E196" s="72" t="s">
        <v>45</v>
      </c>
      <c r="F196" s="72" t="e">
        <v>#N/A</v>
      </c>
      <c r="G196" s="72" t="s">
        <v>625</v>
      </c>
      <c r="H196" s="72" t="s">
        <v>475</v>
      </c>
      <c r="I196" s="73">
        <v>95811</v>
      </c>
    </row>
    <row r="197" spans="1:9" x14ac:dyDescent="0.25">
      <c r="A197" s="71" t="s">
        <v>586</v>
      </c>
      <c r="B197" s="72" t="s">
        <v>585</v>
      </c>
      <c r="C197" s="72">
        <v>1811302045</v>
      </c>
      <c r="D197" s="72" t="s">
        <v>626</v>
      </c>
      <c r="E197" s="72" t="s">
        <v>45</v>
      </c>
      <c r="F197" s="72" t="e">
        <v>#N/A</v>
      </c>
      <c r="G197" s="72" t="s">
        <v>627</v>
      </c>
      <c r="H197" s="72" t="s">
        <v>475</v>
      </c>
      <c r="I197" s="73">
        <v>95823</v>
      </c>
    </row>
    <row r="198" spans="1:9" x14ac:dyDescent="0.25">
      <c r="A198" s="71" t="s">
        <v>586</v>
      </c>
      <c r="B198" s="72" t="s">
        <v>585</v>
      </c>
      <c r="C198" s="72">
        <v>1730643990</v>
      </c>
      <c r="D198" s="72" t="s">
        <v>628</v>
      </c>
      <c r="E198" s="72" t="s">
        <v>45</v>
      </c>
      <c r="F198" s="72" t="e">
        <v>#N/A</v>
      </c>
      <c r="G198" s="72" t="s">
        <v>629</v>
      </c>
      <c r="H198" s="72" t="s">
        <v>620</v>
      </c>
      <c r="I198" s="73">
        <v>95610</v>
      </c>
    </row>
    <row r="199" spans="1:9" x14ac:dyDescent="0.25">
      <c r="A199" s="71" t="s">
        <v>586</v>
      </c>
      <c r="B199" s="72" t="s">
        <v>585</v>
      </c>
      <c r="C199" s="72">
        <v>1447332036</v>
      </c>
      <c r="D199" s="72" t="s">
        <v>630</v>
      </c>
      <c r="E199" s="72" t="s">
        <v>45</v>
      </c>
      <c r="F199" s="72" t="e">
        <v>#N/A</v>
      </c>
      <c r="G199" s="72" t="s">
        <v>631</v>
      </c>
      <c r="H199" s="72" t="s">
        <v>475</v>
      </c>
      <c r="I199" s="73">
        <v>95828</v>
      </c>
    </row>
    <row r="200" spans="1:9" x14ac:dyDescent="0.25">
      <c r="A200" s="71" t="s">
        <v>632</v>
      </c>
      <c r="B200" s="72">
        <v>946000417</v>
      </c>
      <c r="C200" s="72">
        <v>1144396979</v>
      </c>
      <c r="D200" s="72" t="s">
        <v>633</v>
      </c>
      <c r="E200" s="72" t="s">
        <v>121</v>
      </c>
      <c r="F200" s="72" t="e">
        <v>#N/A</v>
      </c>
      <c r="G200" s="72" t="s">
        <v>634</v>
      </c>
      <c r="H200" s="72" t="s">
        <v>121</v>
      </c>
      <c r="I200" s="73">
        <v>94110</v>
      </c>
    </row>
    <row r="201" spans="1:9" x14ac:dyDescent="0.25">
      <c r="A201" s="71" t="s">
        <v>632</v>
      </c>
      <c r="B201" s="72">
        <v>946000417</v>
      </c>
      <c r="C201" s="72">
        <v>1386686087</v>
      </c>
      <c r="D201" s="72" t="s">
        <v>635</v>
      </c>
      <c r="E201" s="72" t="s">
        <v>121</v>
      </c>
      <c r="F201" s="72" t="e">
        <v>#N/A</v>
      </c>
      <c r="G201" s="72" t="s">
        <v>636</v>
      </c>
      <c r="H201" s="72" t="s">
        <v>121</v>
      </c>
      <c r="I201" s="73">
        <v>94107</v>
      </c>
    </row>
    <row r="202" spans="1:9" x14ac:dyDescent="0.25">
      <c r="A202" s="71" t="s">
        <v>632</v>
      </c>
      <c r="B202" s="72">
        <v>946000417</v>
      </c>
      <c r="C202" s="72">
        <v>1932140795</v>
      </c>
      <c r="D202" s="72" t="s">
        <v>637</v>
      </c>
      <c r="E202" s="72" t="s">
        <v>121</v>
      </c>
      <c r="F202" s="72" t="e">
        <v>#N/A</v>
      </c>
      <c r="G202" s="72" t="s">
        <v>638</v>
      </c>
      <c r="H202" s="72" t="s">
        <v>121</v>
      </c>
      <c r="I202" s="73">
        <v>94115</v>
      </c>
    </row>
    <row r="203" spans="1:9" x14ac:dyDescent="0.25">
      <c r="A203" s="71" t="s">
        <v>632</v>
      </c>
      <c r="B203" s="72">
        <v>946000417</v>
      </c>
      <c r="C203" s="72">
        <v>1437191087</v>
      </c>
      <c r="D203" s="72" t="s">
        <v>639</v>
      </c>
      <c r="E203" s="72" t="s">
        <v>121</v>
      </c>
      <c r="F203" s="72" t="e">
        <v>#N/A</v>
      </c>
      <c r="G203" s="72" t="s">
        <v>640</v>
      </c>
      <c r="H203" s="72" t="s">
        <v>121</v>
      </c>
      <c r="I203" s="73">
        <v>94124</v>
      </c>
    </row>
    <row r="204" spans="1:9" x14ac:dyDescent="0.25">
      <c r="A204" s="74" t="s">
        <v>632</v>
      </c>
      <c r="B204" s="75">
        <v>946000417</v>
      </c>
      <c r="C204" s="75">
        <v>1508932336</v>
      </c>
      <c r="D204" s="75" t="s">
        <v>641</v>
      </c>
      <c r="E204" s="75" t="s">
        <v>121</v>
      </c>
      <c r="F204" s="75" t="e">
        <v>#N/A</v>
      </c>
      <c r="G204" s="75" t="s">
        <v>642</v>
      </c>
      <c r="H204" s="75" t="s">
        <v>121</v>
      </c>
      <c r="I204" s="76">
        <v>94110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I122"/>
  <sheetViews>
    <sheetView topLeftCell="C1" zoomScaleNormal="100" workbookViewId="0">
      <selection activeCell="N2" sqref="N2"/>
    </sheetView>
  </sheetViews>
  <sheetFormatPr defaultColWidth="9.28515625" defaultRowHeight="15" x14ac:dyDescent="0.25"/>
  <cols>
    <col min="1" max="3" width="23.5703125" customWidth="1"/>
    <col min="4" max="9" width="17" customWidth="1"/>
    <col min="10" max="10" width="8.7109375" customWidth="1"/>
    <col min="11" max="25" width="17" customWidth="1"/>
    <col min="26" max="26" width="13.42578125" style="36" customWidth="1"/>
    <col min="27" max="29" width="12.28515625" style="36" customWidth="1"/>
    <col min="30" max="30" width="10.42578125" style="13" customWidth="1"/>
    <col min="31" max="32" width="9.7109375" style="15" bestFit="1" customWidth="1"/>
    <col min="33" max="33" width="10.7109375" style="15" bestFit="1" customWidth="1"/>
    <col min="34" max="35" width="9.7109375" style="15" bestFit="1" customWidth="1"/>
  </cols>
  <sheetData>
    <row r="1" spans="1:35" s="12" customFormat="1" ht="65.650000000000006" customHeight="1" x14ac:dyDescent="0.25">
      <c r="A1" s="45" t="s">
        <v>14</v>
      </c>
      <c r="B1" s="45" t="s">
        <v>15</v>
      </c>
      <c r="C1" s="45" t="s">
        <v>16</v>
      </c>
      <c r="D1" s="41" t="s">
        <v>17</v>
      </c>
      <c r="E1" s="41" t="s">
        <v>18</v>
      </c>
      <c r="F1" s="41" t="s">
        <v>19</v>
      </c>
      <c r="G1" s="41" t="s">
        <v>4</v>
      </c>
      <c r="H1" s="42" t="s">
        <v>20</v>
      </c>
      <c r="I1" s="42" t="s">
        <v>21</v>
      </c>
      <c r="J1" s="42" t="s">
        <v>22</v>
      </c>
      <c r="K1" s="46" t="s">
        <v>23</v>
      </c>
      <c r="L1" s="46" t="s">
        <v>24</v>
      </c>
      <c r="M1" s="44" t="s">
        <v>25</v>
      </c>
      <c r="N1" s="44" t="s">
        <v>11</v>
      </c>
      <c r="O1" s="44" t="s">
        <v>26</v>
      </c>
      <c r="P1" s="47" t="s">
        <v>27</v>
      </c>
      <c r="Q1" s="43" t="s">
        <v>28</v>
      </c>
      <c r="R1" s="43" t="s">
        <v>29</v>
      </c>
      <c r="S1" s="43" t="s">
        <v>30</v>
      </c>
      <c r="T1" s="43" t="s">
        <v>31</v>
      </c>
      <c r="U1" s="43" t="s">
        <v>32</v>
      </c>
      <c r="V1" s="43" t="s">
        <v>33</v>
      </c>
      <c r="W1" s="43" t="s">
        <v>34</v>
      </c>
      <c r="X1" s="43" t="s">
        <v>35</v>
      </c>
      <c r="Y1" s="48" t="s">
        <v>36</v>
      </c>
      <c r="Z1" s="49" t="s">
        <v>37</v>
      </c>
      <c r="AA1" s="49" t="s">
        <v>38</v>
      </c>
      <c r="AB1" s="49" t="s">
        <v>39</v>
      </c>
      <c r="AC1" s="49" t="s">
        <v>40</v>
      </c>
    </row>
    <row r="2" spans="1:35" ht="15.4" customHeight="1" x14ac:dyDescent="0.25">
      <c r="A2" t="s">
        <v>41</v>
      </c>
      <c r="D2" t="s">
        <v>42</v>
      </c>
      <c r="E2" t="s">
        <v>43</v>
      </c>
      <c r="F2" t="s">
        <v>13</v>
      </c>
      <c r="H2" t="s">
        <v>44</v>
      </c>
      <c r="I2" s="16" t="s">
        <v>45</v>
      </c>
      <c r="J2">
        <v>95814</v>
      </c>
      <c r="K2" s="38"/>
      <c r="L2" s="38"/>
      <c r="M2" s="38"/>
      <c r="N2" s="38"/>
      <c r="O2" s="38"/>
      <c r="P2" s="38"/>
      <c r="Q2" s="38"/>
      <c r="R2" s="38"/>
      <c r="S2" s="38"/>
      <c r="T2" s="38"/>
      <c r="U2" s="38"/>
      <c r="V2" s="38"/>
      <c r="W2" s="38"/>
      <c r="X2" s="38"/>
      <c r="Y2" s="32"/>
      <c r="Z2" s="22"/>
      <c r="AA2" s="22"/>
      <c r="AB2" s="22"/>
      <c r="AC2" s="22"/>
      <c r="AD2"/>
      <c r="AE2"/>
      <c r="AF2"/>
      <c r="AG2"/>
      <c r="AH2"/>
      <c r="AI2"/>
    </row>
    <row r="3" spans="1:35" ht="15.4" customHeight="1" x14ac:dyDescent="0.25">
      <c r="A3" t="s">
        <v>46</v>
      </c>
      <c r="D3" t="s">
        <v>42</v>
      </c>
      <c r="E3" t="s">
        <v>43</v>
      </c>
      <c r="F3" t="s">
        <v>47</v>
      </c>
      <c r="H3" t="s">
        <v>44</v>
      </c>
      <c r="I3" s="16" t="s">
        <v>45</v>
      </c>
      <c r="J3">
        <v>95814</v>
      </c>
      <c r="K3" s="38"/>
      <c r="L3" s="38"/>
      <c r="M3" s="38"/>
      <c r="N3" s="38"/>
      <c r="O3" s="38"/>
      <c r="P3" s="38"/>
      <c r="Q3" s="38"/>
      <c r="R3" s="38"/>
      <c r="S3" s="38"/>
      <c r="T3" s="38"/>
      <c r="U3" s="38"/>
      <c r="V3" s="38"/>
      <c r="W3" s="38"/>
      <c r="X3" s="38"/>
      <c r="Y3" s="32"/>
      <c r="Z3" s="22"/>
      <c r="AA3" s="22"/>
      <c r="AB3" s="22"/>
      <c r="AC3" s="22"/>
      <c r="AD3"/>
      <c r="AE3"/>
      <c r="AF3"/>
      <c r="AG3"/>
      <c r="AH3"/>
      <c r="AI3"/>
    </row>
    <row r="4" spans="1:35" ht="15.4" customHeight="1" x14ac:dyDescent="0.25">
      <c r="A4" t="s">
        <v>48</v>
      </c>
      <c r="D4" t="s">
        <v>42</v>
      </c>
      <c r="E4" t="s">
        <v>43</v>
      </c>
      <c r="F4" t="s">
        <v>47</v>
      </c>
      <c r="H4" t="s">
        <v>44</v>
      </c>
      <c r="I4" s="16" t="s">
        <v>45</v>
      </c>
      <c r="J4">
        <v>95814</v>
      </c>
      <c r="K4" s="38"/>
      <c r="L4" s="38"/>
      <c r="M4" s="38"/>
      <c r="N4" s="38"/>
      <c r="O4" s="38"/>
      <c r="P4" s="38"/>
      <c r="Q4" s="38"/>
      <c r="R4" s="38"/>
      <c r="S4" s="38" t="s">
        <v>13</v>
      </c>
      <c r="T4" s="38"/>
      <c r="U4" s="38"/>
      <c r="V4" s="38"/>
      <c r="W4" s="38"/>
      <c r="X4" s="38"/>
      <c r="Y4" s="22">
        <v>10.5</v>
      </c>
      <c r="Z4" s="22">
        <v>15</v>
      </c>
      <c r="AA4" s="22">
        <v>20</v>
      </c>
      <c r="AB4" s="22">
        <v>25</v>
      </c>
      <c r="AC4" s="22">
        <v>30</v>
      </c>
      <c r="AD4"/>
      <c r="AE4"/>
      <c r="AF4"/>
      <c r="AG4"/>
      <c r="AH4"/>
      <c r="AI4"/>
    </row>
    <row r="5" spans="1:35" ht="15.4" customHeight="1" x14ac:dyDescent="0.25">
      <c r="A5" t="s">
        <v>49</v>
      </c>
      <c r="D5" t="s">
        <v>42</v>
      </c>
      <c r="E5" t="s">
        <v>43</v>
      </c>
      <c r="F5" t="s">
        <v>47</v>
      </c>
      <c r="H5" t="s">
        <v>50</v>
      </c>
      <c r="I5" s="16" t="s">
        <v>45</v>
      </c>
      <c r="J5">
        <v>95815</v>
      </c>
      <c r="K5" s="38"/>
      <c r="L5" s="38"/>
      <c r="M5" s="38"/>
      <c r="N5" s="38"/>
      <c r="O5" s="38"/>
      <c r="P5" s="38"/>
      <c r="Q5" s="38"/>
      <c r="R5" s="38"/>
      <c r="S5" s="38" t="s">
        <v>13</v>
      </c>
      <c r="T5" s="38"/>
      <c r="U5" s="38"/>
      <c r="V5" s="38"/>
      <c r="W5" s="38"/>
      <c r="X5" s="38"/>
      <c r="Y5" s="22">
        <v>5</v>
      </c>
      <c r="Z5" s="22">
        <v>10</v>
      </c>
      <c r="AA5" s="22">
        <v>15</v>
      </c>
      <c r="AB5" s="22">
        <v>20</v>
      </c>
      <c r="AC5" s="22">
        <v>25</v>
      </c>
      <c r="AD5"/>
      <c r="AE5"/>
      <c r="AF5"/>
      <c r="AG5"/>
      <c r="AH5"/>
      <c r="AI5"/>
    </row>
    <row r="6" spans="1:35" ht="15.4" customHeight="1" x14ac:dyDescent="0.25">
      <c r="D6" s="23" t="s">
        <v>51</v>
      </c>
      <c r="K6" s="38"/>
      <c r="L6" s="38"/>
      <c r="M6" s="38"/>
      <c r="N6" s="38"/>
      <c r="O6" s="38"/>
      <c r="P6" s="38"/>
      <c r="Q6" s="38"/>
      <c r="R6" s="38"/>
      <c r="S6" s="38"/>
      <c r="T6" s="38"/>
      <c r="U6" s="38"/>
      <c r="V6" s="38"/>
      <c r="W6" s="38"/>
      <c r="X6" s="38"/>
      <c r="Y6" s="22"/>
      <c r="Z6" s="22"/>
      <c r="AA6" s="22"/>
      <c r="AB6" s="22"/>
      <c r="AC6" s="22"/>
      <c r="AD6"/>
      <c r="AE6"/>
      <c r="AF6"/>
      <c r="AG6"/>
      <c r="AH6"/>
      <c r="AI6"/>
    </row>
    <row r="7" spans="1:35" ht="15.4" customHeight="1" x14ac:dyDescent="0.25">
      <c r="A7" t="s">
        <v>41</v>
      </c>
      <c r="D7" t="s">
        <v>42</v>
      </c>
      <c r="E7" t="s">
        <v>43</v>
      </c>
      <c r="F7" t="s">
        <v>13</v>
      </c>
      <c r="H7" t="s">
        <v>44</v>
      </c>
      <c r="I7" s="16" t="s">
        <v>45</v>
      </c>
      <c r="J7">
        <v>95814</v>
      </c>
      <c r="K7" s="38"/>
      <c r="L7" s="38"/>
      <c r="M7" s="38"/>
      <c r="N7" s="38"/>
      <c r="O7" s="38"/>
      <c r="P7" s="38"/>
      <c r="Q7" s="38"/>
      <c r="R7" s="38"/>
      <c r="S7" s="38"/>
      <c r="T7" s="38"/>
      <c r="U7" s="38"/>
      <c r="V7" s="38"/>
      <c r="W7" s="38"/>
      <c r="X7" s="38"/>
      <c r="Y7" s="32"/>
      <c r="Z7" s="22"/>
      <c r="AA7" s="22"/>
      <c r="AB7" s="22"/>
      <c r="AC7" s="22"/>
      <c r="AD7"/>
      <c r="AE7"/>
      <c r="AF7"/>
      <c r="AG7"/>
      <c r="AH7"/>
      <c r="AI7"/>
    </row>
    <row r="8" spans="1:35" x14ac:dyDescent="0.25">
      <c r="A8" t="s">
        <v>46</v>
      </c>
      <c r="D8" t="s">
        <v>42</v>
      </c>
      <c r="E8" t="s">
        <v>43</v>
      </c>
      <c r="F8" t="s">
        <v>47</v>
      </c>
      <c r="H8" t="s">
        <v>44</v>
      </c>
      <c r="I8" s="16" t="s">
        <v>45</v>
      </c>
      <c r="J8">
        <v>95814</v>
      </c>
      <c r="K8" s="38"/>
      <c r="L8" s="38"/>
      <c r="M8" s="38"/>
      <c r="N8" s="38"/>
      <c r="O8" s="38"/>
      <c r="P8" s="38"/>
      <c r="Q8" s="38"/>
      <c r="R8" s="38"/>
      <c r="S8" s="38"/>
      <c r="T8" s="38"/>
      <c r="U8" s="38"/>
      <c r="V8" s="38"/>
      <c r="W8" s="38"/>
      <c r="X8" s="38"/>
      <c r="Y8" s="32"/>
      <c r="Z8" s="22"/>
      <c r="AA8" s="22"/>
      <c r="AB8" s="22"/>
      <c r="AC8" s="22"/>
      <c r="AD8"/>
      <c r="AE8"/>
      <c r="AF8"/>
      <c r="AG8"/>
      <c r="AH8"/>
      <c r="AI8"/>
    </row>
    <row r="9" spans="1:35" x14ac:dyDescent="0.25">
      <c r="A9" t="s">
        <v>48</v>
      </c>
      <c r="D9" t="s">
        <v>42</v>
      </c>
      <c r="E9" t="s">
        <v>43</v>
      </c>
      <c r="F9" t="s">
        <v>13</v>
      </c>
      <c r="H9" t="s">
        <v>44</v>
      </c>
      <c r="I9" s="16" t="s">
        <v>45</v>
      </c>
      <c r="J9">
        <v>95814</v>
      </c>
      <c r="K9" s="38"/>
      <c r="L9" s="38"/>
      <c r="M9" s="38"/>
      <c r="N9" s="38"/>
      <c r="O9" s="38"/>
      <c r="P9" s="38"/>
      <c r="Q9" s="38"/>
      <c r="R9" s="38"/>
      <c r="S9" s="38"/>
      <c r="T9" s="38"/>
      <c r="U9" s="38" t="s">
        <v>13</v>
      </c>
      <c r="V9" s="38"/>
      <c r="W9" s="38"/>
      <c r="X9" s="38"/>
      <c r="Y9" s="22">
        <v>10.5</v>
      </c>
      <c r="Z9" s="22">
        <v>15</v>
      </c>
      <c r="AA9" s="22">
        <v>20</v>
      </c>
      <c r="AB9" s="22">
        <v>25</v>
      </c>
      <c r="AC9" s="22">
        <v>30</v>
      </c>
      <c r="AD9"/>
      <c r="AE9"/>
      <c r="AF9"/>
      <c r="AG9"/>
      <c r="AH9"/>
      <c r="AI9"/>
    </row>
    <row r="10" spans="1:35" x14ac:dyDescent="0.25">
      <c r="A10" t="s">
        <v>49</v>
      </c>
      <c r="D10" t="s">
        <v>42</v>
      </c>
      <c r="E10" t="s">
        <v>43</v>
      </c>
      <c r="F10" t="s">
        <v>13</v>
      </c>
      <c r="H10" t="s">
        <v>50</v>
      </c>
      <c r="I10" s="16" t="s">
        <v>45</v>
      </c>
      <c r="J10">
        <v>95815</v>
      </c>
      <c r="K10" s="38"/>
      <c r="L10" s="38"/>
      <c r="M10" s="38"/>
      <c r="N10" s="38"/>
      <c r="O10" s="38"/>
      <c r="P10" s="38"/>
      <c r="Q10" s="38"/>
      <c r="R10" s="38"/>
      <c r="S10" s="38"/>
      <c r="T10" s="38"/>
      <c r="U10" s="38"/>
      <c r="V10" s="38" t="s">
        <v>13</v>
      </c>
      <c r="W10" s="38"/>
      <c r="X10" s="38"/>
      <c r="Y10" s="22">
        <v>5</v>
      </c>
      <c r="Z10" s="22">
        <v>10</v>
      </c>
      <c r="AA10" s="22">
        <v>15</v>
      </c>
      <c r="AB10" s="22">
        <v>20</v>
      </c>
      <c r="AC10" s="22">
        <v>25</v>
      </c>
      <c r="AD10"/>
      <c r="AE10"/>
      <c r="AF10"/>
      <c r="AG10"/>
      <c r="AH10"/>
      <c r="AI10"/>
    </row>
    <row r="11" spans="1:35" x14ac:dyDescent="0.25">
      <c r="D11" s="23" t="s">
        <v>52</v>
      </c>
      <c r="K11" s="38"/>
      <c r="L11" s="38"/>
      <c r="M11" s="38"/>
      <c r="N11" s="38"/>
      <c r="O11" s="38"/>
      <c r="P11" s="38"/>
      <c r="Q11" s="38"/>
      <c r="R11" s="38"/>
      <c r="S11" s="38"/>
      <c r="T11" s="38"/>
      <c r="U11" s="38"/>
      <c r="V11" s="38"/>
      <c r="W11" s="38"/>
      <c r="X11" s="38"/>
      <c r="Y11" s="22"/>
      <c r="Z11" s="22"/>
      <c r="AA11" s="22"/>
      <c r="AB11" s="22"/>
      <c r="AC11" s="22"/>
      <c r="AD11"/>
      <c r="AE11"/>
      <c r="AF11"/>
      <c r="AG11"/>
      <c r="AH11"/>
      <c r="AI11"/>
    </row>
    <row r="12" spans="1:35" x14ac:dyDescent="0.25">
      <c r="A12" t="s">
        <v>41</v>
      </c>
      <c r="D12" t="s">
        <v>42</v>
      </c>
      <c r="E12" t="s">
        <v>43</v>
      </c>
      <c r="F12" t="s">
        <v>13</v>
      </c>
      <c r="H12" t="s">
        <v>44</v>
      </c>
      <c r="I12" s="16" t="s">
        <v>45</v>
      </c>
      <c r="J12">
        <v>95814</v>
      </c>
      <c r="K12" s="38"/>
      <c r="L12" s="38"/>
      <c r="M12" s="38"/>
      <c r="N12" s="38"/>
      <c r="O12" s="38"/>
      <c r="P12" s="38"/>
      <c r="Q12" s="38"/>
      <c r="R12" s="38"/>
      <c r="S12" s="38"/>
      <c r="T12" s="38"/>
      <c r="U12" s="38"/>
      <c r="V12" s="38"/>
      <c r="W12" s="38"/>
      <c r="X12" s="38"/>
      <c r="Y12" s="32"/>
      <c r="Z12" s="22"/>
      <c r="AA12" s="22"/>
      <c r="AB12" s="22"/>
      <c r="AC12" s="22"/>
      <c r="AD12"/>
      <c r="AE12"/>
      <c r="AF12"/>
      <c r="AG12"/>
      <c r="AH12"/>
      <c r="AI12"/>
    </row>
    <row r="13" spans="1:35" x14ac:dyDescent="0.25">
      <c r="A13" t="s">
        <v>46</v>
      </c>
      <c r="D13" t="s">
        <v>42</v>
      </c>
      <c r="E13" t="s">
        <v>43</v>
      </c>
      <c r="F13" t="s">
        <v>47</v>
      </c>
      <c r="H13" t="s">
        <v>44</v>
      </c>
      <c r="I13" s="16" t="s">
        <v>45</v>
      </c>
      <c r="J13">
        <v>95814</v>
      </c>
      <c r="K13" s="38"/>
      <c r="L13" s="38"/>
      <c r="M13" s="38"/>
      <c r="N13" s="38"/>
      <c r="O13" s="38"/>
      <c r="P13" s="38"/>
      <c r="Q13" s="38"/>
      <c r="R13" s="38"/>
      <c r="S13" s="38"/>
      <c r="T13" s="38"/>
      <c r="U13" s="38"/>
      <c r="V13" s="38"/>
      <c r="W13" s="38"/>
      <c r="X13" s="38"/>
      <c r="Y13" s="32"/>
      <c r="Z13" s="22"/>
      <c r="AA13" s="22"/>
      <c r="AB13" s="22"/>
      <c r="AC13" s="22"/>
    </row>
    <row r="14" spans="1:35" x14ac:dyDescent="0.25">
      <c r="A14" t="s">
        <v>48</v>
      </c>
      <c r="D14" t="s">
        <v>42</v>
      </c>
      <c r="E14" t="s">
        <v>43</v>
      </c>
      <c r="F14" t="s">
        <v>47</v>
      </c>
      <c r="H14" t="s">
        <v>44</v>
      </c>
      <c r="I14" s="16" t="s">
        <v>45</v>
      </c>
      <c r="J14">
        <v>95814</v>
      </c>
      <c r="K14" s="38"/>
      <c r="L14" s="38"/>
      <c r="M14" s="38"/>
      <c r="N14" s="38"/>
      <c r="O14" s="38"/>
      <c r="P14" s="38"/>
      <c r="Q14" s="38"/>
      <c r="R14" s="38"/>
      <c r="S14" s="38"/>
      <c r="T14" s="38"/>
      <c r="U14" s="38"/>
      <c r="V14" s="38"/>
      <c r="W14" s="38" t="s">
        <v>13</v>
      </c>
      <c r="X14" s="38"/>
      <c r="Y14" s="22">
        <v>10.5</v>
      </c>
      <c r="Z14" s="22">
        <v>15</v>
      </c>
      <c r="AA14" s="22">
        <v>20</v>
      </c>
      <c r="AB14" s="22">
        <v>25</v>
      </c>
      <c r="AC14" s="22">
        <v>30</v>
      </c>
    </row>
    <row r="15" spans="1:35" x14ac:dyDescent="0.25">
      <c r="A15" t="s">
        <v>49</v>
      </c>
      <c r="D15" t="s">
        <v>42</v>
      </c>
      <c r="E15" t="s">
        <v>43</v>
      </c>
      <c r="F15" t="s">
        <v>47</v>
      </c>
      <c r="H15" t="s">
        <v>50</v>
      </c>
      <c r="I15" s="16" t="s">
        <v>45</v>
      </c>
      <c r="J15">
        <v>95815</v>
      </c>
      <c r="K15" s="38"/>
      <c r="L15" s="38"/>
      <c r="M15" s="38"/>
      <c r="N15" s="38"/>
      <c r="O15" s="38"/>
      <c r="P15" s="38"/>
      <c r="Q15" s="38"/>
      <c r="R15" s="38"/>
      <c r="S15" s="38"/>
      <c r="T15" s="38" t="s">
        <v>13</v>
      </c>
      <c r="U15" s="38"/>
      <c r="V15" s="38"/>
      <c r="W15" s="38"/>
      <c r="X15" s="38"/>
      <c r="Y15" s="22">
        <v>5</v>
      </c>
      <c r="Z15" s="22">
        <v>10</v>
      </c>
      <c r="AA15" s="22">
        <v>15</v>
      </c>
      <c r="AB15" s="22">
        <v>20</v>
      </c>
      <c r="AC15" s="22">
        <v>25</v>
      </c>
    </row>
    <row r="16" spans="1:35" x14ac:dyDescent="0.2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9"/>
      <c r="AA16" s="39"/>
      <c r="AB16" s="39"/>
      <c r="AC16" s="39"/>
    </row>
    <row r="17" spans="1:29" x14ac:dyDescent="0.2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9"/>
      <c r="AA17" s="39"/>
      <c r="AB17" s="39"/>
      <c r="AC17" s="39"/>
    </row>
    <row r="18" spans="1:29" x14ac:dyDescent="0.2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9"/>
      <c r="AA18" s="39"/>
      <c r="AB18" s="39"/>
      <c r="AC18" s="39"/>
    </row>
    <row r="19" spans="1:29" x14ac:dyDescent="0.2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9"/>
      <c r="AA19" s="39"/>
      <c r="AB19" s="39"/>
      <c r="AC19" s="39"/>
    </row>
    <row r="20" spans="1:29" x14ac:dyDescent="0.2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9"/>
      <c r="AA20" s="39"/>
      <c r="AB20" s="39"/>
      <c r="AC20" s="39"/>
    </row>
    <row r="21" spans="1:29" x14ac:dyDescent="0.2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9"/>
      <c r="AA21" s="39"/>
      <c r="AB21" s="39"/>
      <c r="AC21" s="39"/>
    </row>
    <row r="22" spans="1:29" x14ac:dyDescent="0.2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9"/>
      <c r="AA22" s="39"/>
      <c r="AB22" s="39"/>
      <c r="AC22" s="39"/>
    </row>
    <row r="23" spans="1:29" x14ac:dyDescent="0.2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9"/>
      <c r="AA23" s="39"/>
      <c r="AB23" s="39"/>
      <c r="AC23" s="39"/>
    </row>
    <row r="24" spans="1:29" x14ac:dyDescent="0.2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9"/>
      <c r="AA24" s="39"/>
      <c r="AB24" s="39"/>
      <c r="AC24" s="39"/>
    </row>
    <row r="25" spans="1:29" x14ac:dyDescent="0.2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9"/>
      <c r="AA25" s="39"/>
      <c r="AB25" s="39"/>
      <c r="AC25" s="39"/>
    </row>
    <row r="26" spans="1:29" x14ac:dyDescent="0.2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9"/>
      <c r="AA26" s="39"/>
      <c r="AB26" s="39"/>
      <c r="AC26" s="39"/>
    </row>
    <row r="27" spans="1:29" x14ac:dyDescent="0.2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9"/>
      <c r="AA27" s="39"/>
      <c r="AB27" s="39"/>
      <c r="AC27" s="39"/>
    </row>
    <row r="28" spans="1:29" x14ac:dyDescent="0.2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9"/>
      <c r="AA28" s="39"/>
      <c r="AB28" s="39"/>
      <c r="AC28" s="39"/>
    </row>
    <row r="29" spans="1:29" x14ac:dyDescent="0.2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40"/>
      <c r="AA29" s="39"/>
      <c r="AB29" s="39"/>
      <c r="AC29" s="39"/>
    </row>
    <row r="30" spans="1:29" x14ac:dyDescent="0.2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9"/>
      <c r="AA30" s="39"/>
      <c r="AB30" s="39"/>
      <c r="AC30" s="39"/>
    </row>
    <row r="31" spans="1:29" x14ac:dyDescent="0.2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9"/>
      <c r="AA31" s="39"/>
      <c r="AB31" s="39"/>
      <c r="AC31" s="39"/>
    </row>
    <row r="32" spans="1:29" x14ac:dyDescent="0.2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9"/>
      <c r="AA32" s="39"/>
      <c r="AB32" s="39"/>
      <c r="AC32" s="39"/>
    </row>
    <row r="33" spans="1:29" x14ac:dyDescent="0.2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9"/>
      <c r="AA33" s="39"/>
      <c r="AB33" s="39"/>
      <c r="AC33" s="39"/>
    </row>
    <row r="34" spans="1:29" x14ac:dyDescent="0.2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9"/>
      <c r="AA34" s="39"/>
      <c r="AB34" s="39"/>
      <c r="AC34" s="39"/>
    </row>
    <row r="35" spans="1:29" x14ac:dyDescent="0.2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9"/>
      <c r="AA35" s="39"/>
      <c r="AB35" s="39"/>
      <c r="AC35" s="39"/>
    </row>
    <row r="36" spans="1:29" x14ac:dyDescent="0.2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9"/>
      <c r="AA36" s="39"/>
      <c r="AB36" s="39"/>
      <c r="AC36" s="39"/>
    </row>
    <row r="37" spans="1:29" x14ac:dyDescent="0.2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9"/>
      <c r="AA37" s="39"/>
      <c r="AB37" s="39"/>
      <c r="AC37" s="39"/>
    </row>
    <row r="38" spans="1:29" x14ac:dyDescent="0.2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9"/>
      <c r="AA38" s="39"/>
      <c r="AB38" s="39"/>
      <c r="AC38" s="39"/>
    </row>
    <row r="39" spans="1:29" x14ac:dyDescent="0.2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9"/>
      <c r="AA39" s="39"/>
      <c r="AB39" s="39"/>
      <c r="AC39" s="39"/>
    </row>
    <row r="40" spans="1:29" x14ac:dyDescent="0.2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9"/>
      <c r="AA40" s="39"/>
      <c r="AB40" s="39"/>
      <c r="AC40" s="39"/>
    </row>
    <row r="41" spans="1:29" x14ac:dyDescent="0.2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9"/>
      <c r="AA41" s="39"/>
      <c r="AB41" s="39"/>
      <c r="AC41" s="39"/>
    </row>
    <row r="42" spans="1:29" x14ac:dyDescent="0.2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40"/>
      <c r="AA42" s="39"/>
      <c r="AB42" s="39"/>
      <c r="AC42" s="39"/>
    </row>
    <row r="43" spans="1:29" x14ac:dyDescent="0.2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9"/>
      <c r="AA43" s="39"/>
      <c r="AB43" s="39"/>
      <c r="AC43" s="39"/>
    </row>
    <row r="44" spans="1:29" x14ac:dyDescent="0.2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9"/>
      <c r="AA44" s="39"/>
      <c r="AB44" s="39"/>
      <c r="AC44" s="39"/>
    </row>
    <row r="45" spans="1:29" x14ac:dyDescent="0.2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9"/>
      <c r="AA45" s="39"/>
      <c r="AB45" s="39"/>
      <c r="AC45" s="39"/>
    </row>
    <row r="46" spans="1:29" x14ac:dyDescent="0.2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9"/>
      <c r="AA46" s="39"/>
      <c r="AB46" s="39"/>
      <c r="AC46" s="39"/>
    </row>
    <row r="47" spans="1:29" x14ac:dyDescent="0.2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9"/>
      <c r="AA47" s="39"/>
      <c r="AB47" s="39"/>
      <c r="AC47" s="39"/>
    </row>
    <row r="48" spans="1:29" x14ac:dyDescent="0.2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9"/>
      <c r="AA48" s="39"/>
      <c r="AB48" s="39"/>
      <c r="AC48" s="39"/>
    </row>
    <row r="49" spans="1:29" x14ac:dyDescent="0.2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9"/>
      <c r="AA49" s="39"/>
      <c r="AB49" s="39"/>
      <c r="AC49" s="39"/>
    </row>
    <row r="50" spans="1:29" x14ac:dyDescent="0.25">
      <c r="K50" s="38"/>
      <c r="L50" s="38"/>
      <c r="M50" s="38"/>
      <c r="N50" s="38"/>
    </row>
    <row r="51" spans="1:29" x14ac:dyDescent="0.25">
      <c r="K51" s="38"/>
      <c r="L51" s="38"/>
      <c r="M51" s="38"/>
      <c r="N51" s="38"/>
    </row>
    <row r="52" spans="1:29" x14ac:dyDescent="0.25">
      <c r="K52" s="38"/>
      <c r="L52" s="38"/>
      <c r="M52" s="38"/>
      <c r="N52" s="38"/>
    </row>
    <row r="53" spans="1:29" x14ac:dyDescent="0.25">
      <c r="K53" s="38"/>
      <c r="L53" s="38"/>
      <c r="M53" s="38"/>
      <c r="N53" s="38"/>
    </row>
    <row r="54" spans="1:29" x14ac:dyDescent="0.25">
      <c r="K54" s="38"/>
      <c r="L54" s="38"/>
      <c r="M54" s="38"/>
      <c r="N54" s="38"/>
    </row>
    <row r="55" spans="1:29" x14ac:dyDescent="0.25">
      <c r="K55" s="38"/>
      <c r="L55" s="38"/>
      <c r="M55" s="38"/>
      <c r="N55" s="38"/>
      <c r="Z55" s="37"/>
    </row>
    <row r="56" spans="1:29" x14ac:dyDescent="0.25">
      <c r="K56" s="38"/>
      <c r="L56" s="38"/>
      <c r="M56" s="38"/>
      <c r="N56" s="38"/>
    </row>
    <row r="57" spans="1:29" x14ac:dyDescent="0.25">
      <c r="K57" s="38"/>
      <c r="L57" s="38"/>
      <c r="M57" s="38"/>
      <c r="N57" s="38"/>
    </row>
    <row r="58" spans="1:29" x14ac:dyDescent="0.25">
      <c r="K58" s="38"/>
      <c r="L58" s="38"/>
      <c r="M58" s="38"/>
      <c r="N58" s="38"/>
    </row>
    <row r="59" spans="1:29" x14ac:dyDescent="0.25">
      <c r="K59" s="38"/>
      <c r="L59" s="38"/>
      <c r="M59" s="38"/>
      <c r="N59" s="38"/>
    </row>
    <row r="60" spans="1:29" x14ac:dyDescent="0.25">
      <c r="K60" s="38"/>
      <c r="L60" s="38"/>
      <c r="M60" s="38"/>
      <c r="N60" s="38"/>
    </row>
    <row r="61" spans="1:29" x14ac:dyDescent="0.25">
      <c r="K61" s="38"/>
      <c r="L61" s="38"/>
      <c r="M61" s="38"/>
      <c r="N61" s="38"/>
    </row>
    <row r="62" spans="1:29" x14ac:dyDescent="0.25">
      <c r="K62" s="38"/>
      <c r="L62" s="38"/>
      <c r="M62" s="38"/>
      <c r="N62" s="38"/>
    </row>
    <row r="63" spans="1:29" x14ac:dyDescent="0.25">
      <c r="K63" s="38"/>
      <c r="L63" s="38"/>
      <c r="M63" s="38"/>
      <c r="N63" s="38"/>
    </row>
    <row r="64" spans="1:29" x14ac:dyDescent="0.25">
      <c r="K64" s="38"/>
      <c r="L64" s="38"/>
      <c r="M64" s="38"/>
      <c r="N64" s="38"/>
    </row>
    <row r="65" spans="11:26" x14ac:dyDescent="0.25">
      <c r="K65" s="38"/>
      <c r="L65" s="38"/>
      <c r="M65" s="38"/>
      <c r="N65" s="38"/>
    </row>
    <row r="66" spans="11:26" x14ac:dyDescent="0.25">
      <c r="K66" s="38"/>
      <c r="L66" s="38"/>
      <c r="M66" s="38"/>
      <c r="N66" s="38"/>
    </row>
    <row r="67" spans="11:26" x14ac:dyDescent="0.25">
      <c r="K67" s="38"/>
      <c r="L67" s="38"/>
      <c r="M67" s="38"/>
      <c r="N67" s="38"/>
    </row>
    <row r="68" spans="11:26" x14ac:dyDescent="0.25">
      <c r="K68" s="38"/>
      <c r="L68" s="38"/>
      <c r="M68" s="38"/>
      <c r="N68" s="38"/>
      <c r="Z68" s="37"/>
    </row>
    <row r="69" spans="11:26" x14ac:dyDescent="0.25">
      <c r="K69" s="38"/>
      <c r="L69" s="38"/>
      <c r="M69" s="38"/>
      <c r="N69" s="38"/>
    </row>
    <row r="70" spans="11:26" x14ac:dyDescent="0.25">
      <c r="K70" s="38"/>
      <c r="L70" s="38"/>
      <c r="M70" s="38"/>
      <c r="N70" s="38"/>
    </row>
    <row r="71" spans="11:26" x14ac:dyDescent="0.25">
      <c r="K71" s="38"/>
      <c r="L71" s="38"/>
      <c r="M71" s="38"/>
      <c r="N71" s="38"/>
    </row>
    <row r="72" spans="11:26" x14ac:dyDescent="0.25">
      <c r="K72" s="38"/>
      <c r="L72" s="38"/>
      <c r="M72" s="38"/>
      <c r="N72" s="38"/>
    </row>
    <row r="73" spans="11:26" x14ac:dyDescent="0.25">
      <c r="K73" s="38"/>
      <c r="L73" s="38"/>
      <c r="M73" s="38"/>
      <c r="N73" s="38"/>
    </row>
    <row r="74" spans="11:26" x14ac:dyDescent="0.25">
      <c r="K74" s="38"/>
      <c r="L74" s="38"/>
      <c r="M74" s="38"/>
      <c r="N74" s="38"/>
    </row>
    <row r="75" spans="11:26" x14ac:dyDescent="0.25">
      <c r="K75" s="38"/>
      <c r="L75" s="38"/>
      <c r="M75" s="38"/>
      <c r="N75" s="38"/>
    </row>
    <row r="76" spans="11:26" x14ac:dyDescent="0.25">
      <c r="K76" s="38"/>
      <c r="L76" s="38"/>
      <c r="M76" s="38"/>
      <c r="N76" s="38"/>
    </row>
    <row r="77" spans="11:26" x14ac:dyDescent="0.25">
      <c r="K77" s="38"/>
      <c r="L77" s="38"/>
      <c r="M77" s="38"/>
      <c r="N77" s="38"/>
    </row>
    <row r="78" spans="11:26" x14ac:dyDescent="0.25">
      <c r="K78" s="38"/>
      <c r="L78" s="38"/>
      <c r="M78" s="38"/>
      <c r="N78" s="38"/>
    </row>
    <row r="79" spans="11:26" x14ac:dyDescent="0.25">
      <c r="K79" s="38"/>
      <c r="L79" s="38"/>
      <c r="M79" s="38"/>
      <c r="N79" s="38"/>
    </row>
    <row r="80" spans="11:26" x14ac:dyDescent="0.25">
      <c r="K80" s="38"/>
      <c r="L80" s="38"/>
      <c r="M80" s="38"/>
      <c r="N80" s="38"/>
    </row>
    <row r="81" spans="11:26" x14ac:dyDescent="0.25">
      <c r="K81" s="38"/>
      <c r="L81" s="38"/>
      <c r="M81" s="38"/>
      <c r="N81" s="38"/>
      <c r="Z81" s="37"/>
    </row>
    <row r="82" spans="11:26" x14ac:dyDescent="0.25">
      <c r="K82" s="38"/>
      <c r="L82" s="38"/>
      <c r="M82" s="38"/>
      <c r="N82" s="38"/>
    </row>
    <row r="83" spans="11:26" x14ac:dyDescent="0.25">
      <c r="K83" s="38"/>
      <c r="L83" s="38"/>
      <c r="M83" s="38"/>
      <c r="N83" s="38"/>
    </row>
    <row r="84" spans="11:26" x14ac:dyDescent="0.25">
      <c r="K84" s="38"/>
      <c r="L84" s="38"/>
      <c r="M84" s="38"/>
      <c r="N84" s="38"/>
    </row>
    <row r="85" spans="11:26" x14ac:dyDescent="0.25">
      <c r="K85" s="38"/>
      <c r="L85" s="38"/>
      <c r="M85" s="38"/>
      <c r="N85" s="38"/>
    </row>
    <row r="86" spans="11:26" x14ac:dyDescent="0.25">
      <c r="K86" s="38"/>
      <c r="L86" s="38"/>
      <c r="M86" s="38"/>
      <c r="N86" s="38"/>
    </row>
    <row r="87" spans="11:26" x14ac:dyDescent="0.25">
      <c r="K87" s="38"/>
      <c r="L87" s="38"/>
      <c r="M87" s="38"/>
      <c r="N87" s="38"/>
    </row>
    <row r="88" spans="11:26" x14ac:dyDescent="0.25">
      <c r="K88" s="38"/>
      <c r="L88" s="38"/>
      <c r="M88" s="38"/>
      <c r="N88" s="38"/>
    </row>
    <row r="89" spans="11:26" x14ac:dyDescent="0.25">
      <c r="K89" s="38"/>
      <c r="L89" s="38"/>
      <c r="M89" s="38"/>
      <c r="N89" s="38"/>
    </row>
    <row r="90" spans="11:26" x14ac:dyDescent="0.25">
      <c r="K90" s="38"/>
      <c r="L90" s="38"/>
      <c r="M90" s="38"/>
      <c r="N90" s="38"/>
    </row>
    <row r="91" spans="11:26" x14ac:dyDescent="0.25">
      <c r="K91" s="38"/>
      <c r="L91" s="38"/>
      <c r="M91" s="38"/>
      <c r="N91" s="38"/>
    </row>
    <row r="92" spans="11:26" x14ac:dyDescent="0.25">
      <c r="K92" s="38"/>
      <c r="L92" s="38"/>
      <c r="M92" s="38"/>
      <c r="N92" s="38"/>
    </row>
    <row r="93" spans="11:26" x14ac:dyDescent="0.25">
      <c r="K93" s="38"/>
      <c r="L93" s="38"/>
      <c r="M93" s="38"/>
      <c r="N93" s="38"/>
    </row>
    <row r="94" spans="11:26" x14ac:dyDescent="0.25">
      <c r="K94" s="38"/>
      <c r="L94" s="38"/>
      <c r="M94" s="38"/>
      <c r="N94" s="38"/>
      <c r="Z94" s="37"/>
    </row>
    <row r="95" spans="11:26" x14ac:dyDescent="0.25">
      <c r="K95" s="38"/>
      <c r="L95" s="38"/>
      <c r="M95" s="38"/>
      <c r="N95" s="38"/>
    </row>
    <row r="96" spans="11:26" x14ac:dyDescent="0.25">
      <c r="K96" s="38"/>
      <c r="L96" s="38"/>
      <c r="M96" s="38"/>
      <c r="N96" s="38"/>
    </row>
    <row r="97" spans="11:26" x14ac:dyDescent="0.25">
      <c r="K97" s="38"/>
      <c r="L97" s="38"/>
      <c r="M97" s="38"/>
      <c r="N97" s="38"/>
    </row>
    <row r="98" spans="11:26" x14ac:dyDescent="0.25">
      <c r="K98" s="38"/>
      <c r="L98" s="38"/>
      <c r="M98" s="38"/>
      <c r="N98" s="38"/>
    </row>
    <row r="99" spans="11:26" x14ac:dyDescent="0.25">
      <c r="K99" s="38"/>
      <c r="L99" s="38"/>
      <c r="M99" s="38"/>
      <c r="N99" s="38"/>
    </row>
    <row r="100" spans="11:26" x14ac:dyDescent="0.25">
      <c r="K100" s="38"/>
      <c r="L100" s="38"/>
      <c r="M100" s="38"/>
      <c r="N100" s="38"/>
    </row>
    <row r="101" spans="11:26" x14ac:dyDescent="0.25">
      <c r="K101" s="38"/>
      <c r="L101" s="38"/>
      <c r="M101" s="38"/>
      <c r="N101" s="38"/>
    </row>
    <row r="102" spans="11:26" x14ac:dyDescent="0.25">
      <c r="K102" s="38"/>
      <c r="L102" s="38"/>
      <c r="M102" s="38"/>
      <c r="N102" s="38"/>
    </row>
    <row r="103" spans="11:26" x14ac:dyDescent="0.25">
      <c r="K103" s="38"/>
      <c r="L103" s="38"/>
      <c r="M103" s="38"/>
      <c r="N103" s="38"/>
    </row>
    <row r="104" spans="11:26" x14ac:dyDescent="0.25">
      <c r="K104" s="38"/>
      <c r="L104" s="38"/>
      <c r="M104" s="38"/>
      <c r="N104" s="38"/>
    </row>
    <row r="105" spans="11:26" x14ac:dyDescent="0.25">
      <c r="K105" s="38"/>
      <c r="L105" s="38"/>
      <c r="M105" s="38"/>
      <c r="N105" s="38"/>
    </row>
    <row r="106" spans="11:26" x14ac:dyDescent="0.25">
      <c r="K106" s="38"/>
      <c r="L106" s="38"/>
      <c r="M106" s="38"/>
      <c r="N106" s="38"/>
    </row>
    <row r="107" spans="11:26" x14ac:dyDescent="0.25">
      <c r="K107" s="38"/>
      <c r="L107" s="38"/>
      <c r="M107" s="38"/>
      <c r="N107" s="38"/>
      <c r="Z107" s="37"/>
    </row>
    <row r="108" spans="11:26" x14ac:dyDescent="0.25">
      <c r="K108" s="38"/>
      <c r="L108" s="38"/>
    </row>
    <row r="109" spans="11:26" x14ac:dyDescent="0.25">
      <c r="K109" s="38"/>
      <c r="L109" s="38"/>
    </row>
    <row r="110" spans="11:26" x14ac:dyDescent="0.25">
      <c r="L110" s="38"/>
    </row>
    <row r="111" spans="11:26" x14ac:dyDescent="0.25">
      <c r="L111" s="38"/>
    </row>
    <row r="112" spans="11:26" x14ac:dyDescent="0.25">
      <c r="L112" s="38"/>
    </row>
    <row r="113" spans="12:12" x14ac:dyDescent="0.25">
      <c r="L113" s="38"/>
    </row>
    <row r="114" spans="12:12" x14ac:dyDescent="0.25">
      <c r="L114" s="38"/>
    </row>
    <row r="115" spans="12:12" x14ac:dyDescent="0.25">
      <c r="L115" s="38"/>
    </row>
    <row r="116" spans="12:12" x14ac:dyDescent="0.25">
      <c r="L116" s="38"/>
    </row>
    <row r="117" spans="12:12" x14ac:dyDescent="0.25">
      <c r="L117" s="38"/>
    </row>
    <row r="118" spans="12:12" x14ac:dyDescent="0.25">
      <c r="L118" s="38"/>
    </row>
    <row r="119" spans="12:12" x14ac:dyDescent="0.25">
      <c r="L119" s="38"/>
    </row>
    <row r="120" spans="12:12" x14ac:dyDescent="0.25">
      <c r="L120" s="38"/>
    </row>
    <row r="121" spans="12:12" x14ac:dyDescent="0.25">
      <c r="L121" s="38"/>
    </row>
    <row r="122" spans="12:12" x14ac:dyDescent="0.25">
      <c r="L122" s="38"/>
    </row>
  </sheetData>
  <dataConsolidate link="1"/>
  <dataValidations count="7">
    <dataValidation allowBlank="1" showInputMessage="1" showErrorMessage="1" sqref="AE13:AI19" xr:uid="{00000000-0002-0000-0500-000000000000}"/>
    <dataValidation type="list" allowBlank="1" showInputMessage="1" showErrorMessage="1" sqref="A2:C105" xr:uid="{00000000-0002-0000-0500-000001000000}">
      <formula1>"Program Director,Community Health Worker,Care Coordinator,Clinical Consultant"</formula1>
    </dataValidation>
    <dataValidation type="list" allowBlank="1" showInputMessage="1" showErrorMessage="1" sqref="F2:F15 O2:X15" xr:uid="{00000000-0002-0000-0500-000002000000}">
      <formula1>"Yes,No"</formula1>
    </dataValidation>
    <dataValidation type="list" allowBlank="1" showInputMessage="1" showErrorMessage="1" sqref="M28:M107 N3:N107" xr:uid="{00000000-0002-0000-0500-000003000000}">
      <formula1>"Spanish,Russian,Chinese,Tagalog,Vietnamese,Hmong,Mandarin,Arabic;"</formula1>
    </dataValidation>
    <dataValidation type="list" allowBlank="1" showInputMessage="1" showErrorMessage="1" sqref="K2:K109" xr:uid="{00000000-0002-0000-0500-000004000000}">
      <formula1>"White,Black/African-American,Asian,Native Hawaiian or Other Pacific Islander,Unspecified,Prefer not to share"</formula1>
    </dataValidation>
    <dataValidation type="list" allowBlank="1" showInputMessage="1" showErrorMessage="1" sqref="L2:L122" xr:uid="{00000000-0002-0000-0500-000005000000}">
      <formula1>"Not Hispanic/Latino/a,Hispanic/Latino/a,Ethnicity Unspecified,Prefer not to share"</formula1>
    </dataValidation>
    <dataValidation type="list" allowBlank="1" showInputMessage="1" showErrorMessage="1" sqref="M3:M27 M2:N2" xr:uid="{00000000-0002-0000-0500-000006000000}">
      <formula1>"Spanish,Russian,Chinese,Tagalog,Vietnamese,Hmong,Mandarin,Arabic,Other;"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7000000}">
          <x14:formula1>
            <xm:f>'https://share.antheminc.com/Users/maryzav/Desktop/[Copy of HHP Capacity Template.xlsx]Table Values'!#REF!</xm:f>
          </x14:formula1>
          <xm:sqref>AE20:AG53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122"/>
  <sheetViews>
    <sheetView zoomScaleNormal="100" workbookViewId="0">
      <selection activeCell="N2" sqref="N2"/>
    </sheetView>
  </sheetViews>
  <sheetFormatPr defaultColWidth="9.28515625" defaultRowHeight="15" x14ac:dyDescent="0.25"/>
  <cols>
    <col min="1" max="3" width="23.5703125" customWidth="1"/>
    <col min="4" max="24" width="17" customWidth="1"/>
    <col min="25" max="25" width="12.28515625" customWidth="1"/>
    <col min="26" max="26" width="13.28515625" customWidth="1"/>
    <col min="27" max="28" width="12.28515625" customWidth="1"/>
    <col min="29" max="29" width="12.28515625" style="13" customWidth="1"/>
    <col min="30" max="30" width="10.42578125" style="13" customWidth="1"/>
    <col min="31" max="32" width="9.7109375" style="15" bestFit="1" customWidth="1"/>
    <col min="33" max="33" width="10.7109375" style="15" bestFit="1" customWidth="1"/>
    <col min="34" max="35" width="9.7109375" style="15" bestFit="1" customWidth="1"/>
  </cols>
  <sheetData>
    <row r="1" spans="1:35" s="12" customFormat="1" ht="36" customHeight="1" x14ac:dyDescent="0.25">
      <c r="A1" s="45" t="s">
        <v>14</v>
      </c>
      <c r="B1" s="45" t="s">
        <v>15</v>
      </c>
      <c r="C1" s="45" t="s">
        <v>16</v>
      </c>
      <c r="D1" s="41" t="s">
        <v>17</v>
      </c>
      <c r="E1" s="41" t="s">
        <v>18</v>
      </c>
      <c r="F1" s="41" t="s">
        <v>19</v>
      </c>
      <c r="G1" s="41" t="s">
        <v>4</v>
      </c>
      <c r="H1" s="42" t="s">
        <v>20</v>
      </c>
      <c r="I1" s="42" t="s">
        <v>21</v>
      </c>
      <c r="J1" s="42" t="s">
        <v>22</v>
      </c>
      <c r="K1" s="46" t="s">
        <v>23</v>
      </c>
      <c r="L1" s="46" t="s">
        <v>24</v>
      </c>
      <c r="M1" s="44" t="s">
        <v>25</v>
      </c>
      <c r="N1" s="44" t="s">
        <v>11</v>
      </c>
      <c r="O1" s="44" t="s">
        <v>26</v>
      </c>
      <c r="P1" s="47" t="s">
        <v>27</v>
      </c>
      <c r="Q1" s="43" t="s">
        <v>28</v>
      </c>
      <c r="R1" s="43" t="s">
        <v>29</v>
      </c>
      <c r="S1" s="43" t="s">
        <v>30</v>
      </c>
      <c r="T1" s="43" t="s">
        <v>31</v>
      </c>
      <c r="U1" s="43" t="s">
        <v>32</v>
      </c>
      <c r="V1" s="43" t="s">
        <v>33</v>
      </c>
      <c r="W1" s="43" t="s">
        <v>34</v>
      </c>
      <c r="X1" s="43" t="s">
        <v>35</v>
      </c>
      <c r="Y1" s="48" t="s">
        <v>36</v>
      </c>
      <c r="Z1" s="49" t="s">
        <v>37</v>
      </c>
      <c r="AA1" s="49" t="s">
        <v>38</v>
      </c>
      <c r="AB1" s="49" t="s">
        <v>39</v>
      </c>
      <c r="AC1" s="49" t="s">
        <v>40</v>
      </c>
    </row>
    <row r="2" spans="1:35" x14ac:dyDescent="0.25">
      <c r="A2" t="s">
        <v>41</v>
      </c>
      <c r="D2" t="s">
        <v>42</v>
      </c>
      <c r="E2" t="s">
        <v>43</v>
      </c>
      <c r="F2" t="s">
        <v>13</v>
      </c>
      <c r="H2" t="s">
        <v>44</v>
      </c>
      <c r="I2" s="16" t="s">
        <v>45</v>
      </c>
      <c r="J2">
        <v>95814</v>
      </c>
      <c r="K2" s="38"/>
      <c r="L2" s="38"/>
      <c r="M2" s="38"/>
      <c r="N2" s="38"/>
      <c r="O2" s="38"/>
      <c r="P2" s="38"/>
      <c r="Q2" s="38"/>
      <c r="R2" s="38"/>
      <c r="S2" s="38"/>
      <c r="T2" s="38"/>
      <c r="U2" s="38"/>
      <c r="V2" s="38"/>
      <c r="W2" s="38"/>
      <c r="X2" s="38"/>
      <c r="Y2" s="32"/>
      <c r="Z2" s="22"/>
      <c r="AA2" s="22"/>
      <c r="AB2" s="22"/>
      <c r="AC2" s="22"/>
      <c r="AD2"/>
      <c r="AE2"/>
      <c r="AF2"/>
      <c r="AG2"/>
      <c r="AH2"/>
      <c r="AI2"/>
    </row>
    <row r="3" spans="1:35" x14ac:dyDescent="0.25">
      <c r="A3" t="s">
        <v>46</v>
      </c>
      <c r="D3" t="s">
        <v>42</v>
      </c>
      <c r="E3" t="s">
        <v>43</v>
      </c>
      <c r="F3" t="s">
        <v>47</v>
      </c>
      <c r="H3" t="s">
        <v>44</v>
      </c>
      <c r="I3" s="16" t="s">
        <v>45</v>
      </c>
      <c r="J3">
        <v>95814</v>
      </c>
      <c r="K3" s="38"/>
      <c r="L3" s="38"/>
      <c r="M3" s="38"/>
      <c r="N3" s="38"/>
      <c r="O3" s="38"/>
      <c r="P3" s="38"/>
      <c r="Q3" s="38"/>
      <c r="R3" s="38"/>
      <c r="S3" s="38"/>
      <c r="T3" s="38"/>
      <c r="U3" s="38"/>
      <c r="V3" s="38"/>
      <c r="W3" s="38"/>
      <c r="X3" s="38"/>
      <c r="Y3" s="32"/>
      <c r="Z3" s="22"/>
      <c r="AA3" s="22"/>
      <c r="AB3" s="22"/>
      <c r="AC3" s="22"/>
      <c r="AD3"/>
      <c r="AE3"/>
      <c r="AF3"/>
      <c r="AG3"/>
      <c r="AH3"/>
      <c r="AI3"/>
    </row>
    <row r="4" spans="1:35" x14ac:dyDescent="0.25">
      <c r="A4" t="s">
        <v>48</v>
      </c>
      <c r="D4" t="s">
        <v>42</v>
      </c>
      <c r="E4" t="s">
        <v>43</v>
      </c>
      <c r="F4" t="s">
        <v>47</v>
      </c>
      <c r="H4" t="s">
        <v>44</v>
      </c>
      <c r="I4" s="16" t="s">
        <v>45</v>
      </c>
      <c r="J4">
        <v>95814</v>
      </c>
      <c r="K4" s="38"/>
      <c r="L4" s="38"/>
      <c r="M4" s="38"/>
      <c r="N4" s="38"/>
      <c r="O4" s="38"/>
      <c r="P4" s="38"/>
      <c r="Q4" s="38"/>
      <c r="R4" s="38"/>
      <c r="S4" s="38" t="s">
        <v>13</v>
      </c>
      <c r="T4" s="38"/>
      <c r="U4" s="38"/>
      <c r="V4" s="38"/>
      <c r="W4" s="38"/>
      <c r="X4" s="38"/>
      <c r="Y4" s="22">
        <v>10.5</v>
      </c>
      <c r="Z4" s="22">
        <v>15</v>
      </c>
      <c r="AA4" s="22">
        <v>20</v>
      </c>
      <c r="AB4" s="22">
        <v>25</v>
      </c>
      <c r="AC4" s="22">
        <v>30</v>
      </c>
      <c r="AD4"/>
      <c r="AE4"/>
      <c r="AF4"/>
      <c r="AG4"/>
      <c r="AH4"/>
      <c r="AI4"/>
    </row>
    <row r="5" spans="1:35" x14ac:dyDescent="0.25">
      <c r="A5" t="s">
        <v>49</v>
      </c>
      <c r="D5" t="s">
        <v>42</v>
      </c>
      <c r="E5" t="s">
        <v>43</v>
      </c>
      <c r="F5" t="s">
        <v>47</v>
      </c>
      <c r="H5" t="s">
        <v>50</v>
      </c>
      <c r="I5" s="16" t="s">
        <v>45</v>
      </c>
      <c r="J5">
        <v>95815</v>
      </c>
      <c r="K5" s="38"/>
      <c r="L5" s="38"/>
      <c r="M5" s="38"/>
      <c r="N5" s="38"/>
      <c r="O5" s="38"/>
      <c r="P5" s="38"/>
      <c r="Q5" s="38"/>
      <c r="R5" s="38"/>
      <c r="S5" s="38" t="s">
        <v>13</v>
      </c>
      <c r="T5" s="38"/>
      <c r="U5" s="38"/>
      <c r="V5" s="38"/>
      <c r="W5" s="38"/>
      <c r="X5" s="38"/>
      <c r="Y5" s="22">
        <v>5</v>
      </c>
      <c r="Z5" s="22">
        <v>10</v>
      </c>
      <c r="AA5" s="22">
        <v>15</v>
      </c>
      <c r="AB5" s="22">
        <v>20</v>
      </c>
      <c r="AC5" s="22">
        <v>25</v>
      </c>
      <c r="AD5"/>
      <c r="AE5"/>
      <c r="AF5"/>
      <c r="AG5"/>
      <c r="AH5"/>
      <c r="AI5"/>
    </row>
    <row r="6" spans="1:35" x14ac:dyDescent="0.25">
      <c r="D6" s="23" t="s">
        <v>51</v>
      </c>
      <c r="K6" s="38"/>
      <c r="L6" s="38"/>
      <c r="M6" s="38"/>
      <c r="N6" s="38"/>
      <c r="O6" s="38"/>
      <c r="P6" s="38"/>
      <c r="Q6" s="38"/>
      <c r="R6" s="38"/>
      <c r="S6" s="38"/>
      <c r="T6" s="38"/>
      <c r="U6" s="38"/>
      <c r="V6" s="38"/>
      <c r="W6" s="38"/>
      <c r="X6" s="38"/>
      <c r="Y6" s="22"/>
      <c r="Z6" s="22"/>
      <c r="AA6" s="22"/>
      <c r="AB6" s="22"/>
      <c r="AC6" s="22"/>
      <c r="AD6"/>
      <c r="AE6"/>
      <c r="AF6"/>
      <c r="AG6"/>
      <c r="AH6"/>
      <c r="AI6"/>
    </row>
    <row r="7" spans="1:35" x14ac:dyDescent="0.25">
      <c r="A7" t="s">
        <v>41</v>
      </c>
      <c r="D7" t="s">
        <v>42</v>
      </c>
      <c r="E7" t="s">
        <v>43</v>
      </c>
      <c r="F7" t="s">
        <v>13</v>
      </c>
      <c r="H7" t="s">
        <v>44</v>
      </c>
      <c r="I7" s="16" t="s">
        <v>45</v>
      </c>
      <c r="J7">
        <v>95814</v>
      </c>
      <c r="K7" s="38"/>
      <c r="L7" s="38"/>
      <c r="M7" s="38"/>
      <c r="N7" s="38"/>
      <c r="O7" s="38"/>
      <c r="P7" s="38"/>
      <c r="Q7" s="38"/>
      <c r="R7" s="38"/>
      <c r="S7" s="38"/>
      <c r="T7" s="38"/>
      <c r="U7" s="38"/>
      <c r="V7" s="38"/>
      <c r="W7" s="38"/>
      <c r="X7" s="38"/>
      <c r="Y7" s="32"/>
      <c r="Z7" s="22"/>
      <c r="AA7" s="22"/>
      <c r="AB7" s="22"/>
      <c r="AC7" s="22"/>
      <c r="AD7"/>
      <c r="AE7"/>
      <c r="AF7"/>
      <c r="AG7"/>
      <c r="AH7"/>
      <c r="AI7"/>
    </row>
    <row r="8" spans="1:35" x14ac:dyDescent="0.25">
      <c r="A8" t="s">
        <v>46</v>
      </c>
      <c r="D8" t="s">
        <v>42</v>
      </c>
      <c r="E8" t="s">
        <v>43</v>
      </c>
      <c r="F8" t="s">
        <v>47</v>
      </c>
      <c r="H8" t="s">
        <v>44</v>
      </c>
      <c r="I8" s="16" t="s">
        <v>45</v>
      </c>
      <c r="J8">
        <v>95814</v>
      </c>
      <c r="K8" s="38"/>
      <c r="L8" s="38"/>
      <c r="M8" s="38"/>
      <c r="N8" s="38"/>
      <c r="O8" s="38"/>
      <c r="P8" s="38"/>
      <c r="Q8" s="38"/>
      <c r="R8" s="38"/>
      <c r="S8" s="38"/>
      <c r="T8" s="38"/>
      <c r="U8" s="38"/>
      <c r="V8" s="38"/>
      <c r="W8" s="38"/>
      <c r="X8" s="38"/>
      <c r="Y8" s="32"/>
      <c r="Z8" s="22"/>
      <c r="AA8" s="22"/>
      <c r="AB8" s="22"/>
      <c r="AC8" s="22"/>
      <c r="AD8"/>
      <c r="AE8"/>
      <c r="AF8"/>
      <c r="AG8"/>
      <c r="AH8"/>
      <c r="AI8"/>
    </row>
    <row r="9" spans="1:35" x14ac:dyDescent="0.25">
      <c r="A9" t="s">
        <v>48</v>
      </c>
      <c r="D9" t="s">
        <v>42</v>
      </c>
      <c r="E9" t="s">
        <v>43</v>
      </c>
      <c r="F9" t="s">
        <v>13</v>
      </c>
      <c r="H9" t="s">
        <v>44</v>
      </c>
      <c r="I9" s="16" t="s">
        <v>45</v>
      </c>
      <c r="J9">
        <v>95814</v>
      </c>
      <c r="K9" s="38"/>
      <c r="L9" s="38"/>
      <c r="M9" s="38"/>
      <c r="N9" s="38"/>
      <c r="O9" s="38"/>
      <c r="P9" s="38"/>
      <c r="Q9" s="38"/>
      <c r="R9" s="38"/>
      <c r="S9" s="38"/>
      <c r="T9" s="38"/>
      <c r="U9" s="38" t="s">
        <v>13</v>
      </c>
      <c r="V9" s="38"/>
      <c r="W9" s="38"/>
      <c r="X9" s="38"/>
      <c r="Y9" s="22">
        <v>10.5</v>
      </c>
      <c r="Z9" s="22">
        <v>15</v>
      </c>
      <c r="AA9" s="22">
        <v>20</v>
      </c>
      <c r="AB9" s="22">
        <v>25</v>
      </c>
      <c r="AC9" s="22">
        <v>30</v>
      </c>
      <c r="AD9"/>
      <c r="AE9"/>
      <c r="AF9"/>
      <c r="AG9"/>
      <c r="AH9"/>
      <c r="AI9"/>
    </row>
    <row r="10" spans="1:35" x14ac:dyDescent="0.25">
      <c r="A10" t="s">
        <v>49</v>
      </c>
      <c r="D10" t="s">
        <v>42</v>
      </c>
      <c r="E10" t="s">
        <v>43</v>
      </c>
      <c r="F10" t="s">
        <v>13</v>
      </c>
      <c r="H10" t="s">
        <v>50</v>
      </c>
      <c r="I10" s="16" t="s">
        <v>45</v>
      </c>
      <c r="J10">
        <v>95815</v>
      </c>
      <c r="K10" s="38"/>
      <c r="L10" s="38"/>
      <c r="M10" s="38"/>
      <c r="N10" s="38"/>
      <c r="O10" s="38"/>
      <c r="P10" s="38"/>
      <c r="Q10" s="38"/>
      <c r="R10" s="38"/>
      <c r="S10" s="38"/>
      <c r="T10" s="38"/>
      <c r="U10" s="38"/>
      <c r="V10" s="38" t="s">
        <v>13</v>
      </c>
      <c r="W10" s="38"/>
      <c r="X10" s="38"/>
      <c r="Y10" s="22">
        <v>5</v>
      </c>
      <c r="Z10" s="22">
        <v>10</v>
      </c>
      <c r="AA10" s="22">
        <v>15</v>
      </c>
      <c r="AB10" s="22">
        <v>20</v>
      </c>
      <c r="AC10" s="22">
        <v>25</v>
      </c>
      <c r="AD10"/>
      <c r="AE10"/>
      <c r="AF10"/>
      <c r="AG10"/>
      <c r="AH10"/>
      <c r="AI10"/>
    </row>
    <row r="11" spans="1:35" x14ac:dyDescent="0.25">
      <c r="D11" s="23" t="s">
        <v>52</v>
      </c>
      <c r="K11" s="38"/>
      <c r="L11" s="38"/>
      <c r="M11" s="38"/>
      <c r="N11" s="38"/>
      <c r="O11" s="38"/>
      <c r="P11" s="38"/>
      <c r="Q11" s="38"/>
      <c r="R11" s="38"/>
      <c r="S11" s="38"/>
      <c r="T11" s="38"/>
      <c r="U11" s="38"/>
      <c r="V11" s="38"/>
      <c r="W11" s="38"/>
      <c r="X11" s="38"/>
      <c r="Y11" s="22"/>
      <c r="Z11" s="22"/>
      <c r="AA11" s="22"/>
      <c r="AB11" s="22"/>
      <c r="AC11" s="22"/>
      <c r="AD11"/>
      <c r="AE11"/>
      <c r="AF11"/>
      <c r="AG11"/>
      <c r="AH11"/>
      <c r="AI11"/>
    </row>
    <row r="12" spans="1:35" x14ac:dyDescent="0.25">
      <c r="A12" t="s">
        <v>41</v>
      </c>
      <c r="D12" t="s">
        <v>42</v>
      </c>
      <c r="E12" t="s">
        <v>43</v>
      </c>
      <c r="F12" t="s">
        <v>13</v>
      </c>
      <c r="H12" t="s">
        <v>44</v>
      </c>
      <c r="I12" s="16" t="s">
        <v>45</v>
      </c>
      <c r="J12">
        <v>95814</v>
      </c>
      <c r="K12" s="38"/>
      <c r="L12" s="38"/>
      <c r="M12" s="38"/>
      <c r="N12" s="38"/>
      <c r="O12" s="38"/>
      <c r="P12" s="38"/>
      <c r="Q12" s="38"/>
      <c r="R12" s="38"/>
      <c r="S12" s="38"/>
      <c r="T12" s="38"/>
      <c r="U12" s="38"/>
      <c r="V12" s="38"/>
      <c r="W12" s="38"/>
      <c r="X12" s="38"/>
      <c r="Y12" s="32"/>
      <c r="Z12" s="22"/>
      <c r="AA12" s="22"/>
      <c r="AB12" s="22"/>
      <c r="AC12" s="22"/>
      <c r="AD12"/>
      <c r="AE12"/>
      <c r="AF12"/>
      <c r="AG12"/>
      <c r="AH12"/>
      <c r="AI12"/>
    </row>
    <row r="13" spans="1:35" x14ac:dyDescent="0.25">
      <c r="A13" t="s">
        <v>46</v>
      </c>
      <c r="D13" t="s">
        <v>42</v>
      </c>
      <c r="E13" t="s">
        <v>43</v>
      </c>
      <c r="F13" t="s">
        <v>47</v>
      </c>
      <c r="H13" t="s">
        <v>44</v>
      </c>
      <c r="I13" s="16" t="s">
        <v>45</v>
      </c>
      <c r="J13">
        <v>95814</v>
      </c>
      <c r="K13" s="38"/>
      <c r="L13" s="38"/>
      <c r="M13" s="38"/>
      <c r="N13" s="38"/>
      <c r="O13" s="38"/>
      <c r="P13" s="38"/>
      <c r="Q13" s="38"/>
      <c r="R13" s="38"/>
      <c r="S13" s="38"/>
      <c r="T13" s="38"/>
      <c r="U13" s="38"/>
      <c r="V13" s="38"/>
      <c r="W13" s="38"/>
      <c r="X13" s="38"/>
      <c r="Y13" s="32"/>
      <c r="Z13" s="22"/>
      <c r="AA13" s="22"/>
      <c r="AB13" s="22"/>
      <c r="AC13" s="22"/>
    </row>
    <row r="14" spans="1:35" x14ac:dyDescent="0.25">
      <c r="A14" t="s">
        <v>48</v>
      </c>
      <c r="D14" t="s">
        <v>42</v>
      </c>
      <c r="E14" t="s">
        <v>43</v>
      </c>
      <c r="F14" t="s">
        <v>47</v>
      </c>
      <c r="H14" t="s">
        <v>44</v>
      </c>
      <c r="I14" s="16" t="s">
        <v>45</v>
      </c>
      <c r="J14">
        <v>95814</v>
      </c>
      <c r="K14" s="38"/>
      <c r="L14" s="38"/>
      <c r="M14" s="38"/>
      <c r="N14" s="38"/>
      <c r="O14" s="38"/>
      <c r="P14" s="38"/>
      <c r="Q14" s="38"/>
      <c r="R14" s="38"/>
      <c r="S14" s="38"/>
      <c r="T14" s="38"/>
      <c r="U14" s="38"/>
      <c r="V14" s="38"/>
      <c r="W14" s="38" t="s">
        <v>13</v>
      </c>
      <c r="X14" s="38"/>
      <c r="Y14" s="22">
        <v>10.5</v>
      </c>
      <c r="Z14" s="22">
        <v>15</v>
      </c>
      <c r="AA14" s="22">
        <v>20</v>
      </c>
      <c r="AB14" s="22">
        <v>25</v>
      </c>
      <c r="AC14" s="22">
        <v>30</v>
      </c>
    </row>
    <row r="15" spans="1:35" x14ac:dyDescent="0.25">
      <c r="A15" t="s">
        <v>49</v>
      </c>
      <c r="D15" t="s">
        <v>42</v>
      </c>
      <c r="E15" t="s">
        <v>43</v>
      </c>
      <c r="F15" t="s">
        <v>47</v>
      </c>
      <c r="H15" t="s">
        <v>50</v>
      </c>
      <c r="I15" s="16" t="s">
        <v>45</v>
      </c>
      <c r="J15">
        <v>95815</v>
      </c>
      <c r="K15" s="38"/>
      <c r="L15" s="38"/>
      <c r="M15" s="38"/>
      <c r="N15" s="38"/>
      <c r="O15" s="38"/>
      <c r="P15" s="38"/>
      <c r="Q15" s="38"/>
      <c r="R15" s="38"/>
      <c r="S15" s="38"/>
      <c r="T15" s="38" t="s">
        <v>13</v>
      </c>
      <c r="U15" s="38"/>
      <c r="V15" s="38"/>
      <c r="W15" s="38"/>
      <c r="X15" s="38"/>
      <c r="Y15" s="22">
        <v>5</v>
      </c>
      <c r="Z15" s="22">
        <v>10</v>
      </c>
      <c r="AA15" s="22">
        <v>15</v>
      </c>
      <c r="AB15" s="22">
        <v>20</v>
      </c>
      <c r="AC15" s="22">
        <v>25</v>
      </c>
    </row>
    <row r="16" spans="1:35" x14ac:dyDescent="0.25">
      <c r="K16" s="38"/>
      <c r="L16" s="38"/>
      <c r="M16" s="38"/>
      <c r="N16" s="38"/>
      <c r="O16" s="38"/>
      <c r="P16" s="38"/>
      <c r="Q16" s="38"/>
      <c r="R16" s="38"/>
      <c r="S16" s="38"/>
      <c r="T16" s="38"/>
      <c r="U16" s="38"/>
      <c r="V16" s="38"/>
      <c r="W16" s="38"/>
      <c r="X16" s="38"/>
      <c r="Y16" s="21"/>
      <c r="Z16" s="21"/>
      <c r="AA16" s="21"/>
      <c r="AB16" s="21"/>
      <c r="AC16" s="21"/>
    </row>
    <row r="17" spans="11:29" x14ac:dyDescent="0.25">
      <c r="K17" s="38"/>
      <c r="L17" s="38"/>
      <c r="M17" s="38"/>
      <c r="N17" s="38"/>
      <c r="O17" s="38"/>
      <c r="P17" s="38"/>
      <c r="Q17" s="38"/>
      <c r="R17" s="38"/>
      <c r="S17" s="38"/>
      <c r="T17" s="38"/>
      <c r="U17" s="38"/>
      <c r="V17" s="38"/>
      <c r="W17" s="38"/>
      <c r="X17" s="38"/>
      <c r="Y17" s="21"/>
      <c r="Z17" s="21"/>
      <c r="AA17" s="21"/>
      <c r="AB17" s="21"/>
      <c r="AC17" s="21"/>
    </row>
    <row r="18" spans="11:29" x14ac:dyDescent="0.25">
      <c r="K18" s="38"/>
      <c r="L18" s="38"/>
      <c r="M18" s="38"/>
      <c r="N18" s="38"/>
      <c r="O18" s="38"/>
      <c r="P18" s="38"/>
      <c r="Q18" s="38"/>
      <c r="R18" s="38"/>
      <c r="S18" s="38"/>
      <c r="T18" s="38"/>
      <c r="U18" s="38"/>
      <c r="V18" s="38"/>
      <c r="W18" s="38"/>
      <c r="X18" s="38"/>
      <c r="Y18" s="21"/>
      <c r="Z18" s="21"/>
      <c r="AA18" s="21"/>
      <c r="AB18" s="21"/>
      <c r="AC18" s="21"/>
    </row>
    <row r="19" spans="11:29" x14ac:dyDescent="0.25">
      <c r="K19" s="38"/>
      <c r="L19" s="38"/>
      <c r="M19" s="38"/>
      <c r="N19" s="38"/>
      <c r="O19" s="38"/>
      <c r="P19" s="38"/>
      <c r="Q19" s="38"/>
      <c r="R19" s="38"/>
      <c r="S19" s="38"/>
      <c r="T19" s="38"/>
      <c r="U19" s="38"/>
      <c r="V19" s="38"/>
      <c r="W19" s="38"/>
      <c r="X19" s="38"/>
      <c r="Y19" s="21"/>
      <c r="Z19" s="21"/>
      <c r="AA19" s="21"/>
      <c r="AB19" s="21"/>
      <c r="AC19" s="21"/>
    </row>
    <row r="20" spans="11:29" x14ac:dyDescent="0.25">
      <c r="K20" s="38"/>
      <c r="L20" s="38"/>
      <c r="M20" s="38"/>
      <c r="N20" s="38"/>
      <c r="O20" s="38"/>
      <c r="P20" s="38"/>
      <c r="Q20" s="38"/>
      <c r="R20" s="38"/>
      <c r="S20" s="38"/>
      <c r="T20" s="38"/>
      <c r="U20" s="38"/>
      <c r="V20" s="38"/>
      <c r="W20" s="38"/>
      <c r="X20" s="38"/>
      <c r="Y20" s="21"/>
      <c r="Z20" s="21"/>
      <c r="AA20" s="21"/>
      <c r="AB20" s="21"/>
      <c r="AC20" s="21"/>
    </row>
    <row r="21" spans="11:29" x14ac:dyDescent="0.25">
      <c r="K21" s="38"/>
      <c r="L21" s="38"/>
      <c r="M21" s="38"/>
      <c r="N21" s="38"/>
      <c r="O21" s="38"/>
      <c r="P21" s="38"/>
      <c r="Q21" s="38"/>
      <c r="R21" s="38"/>
      <c r="S21" s="38"/>
      <c r="T21" s="38"/>
      <c r="U21" s="38"/>
      <c r="V21" s="38"/>
      <c r="W21" s="38"/>
      <c r="X21" s="38"/>
      <c r="Y21" s="21"/>
      <c r="Z21" s="21"/>
      <c r="AA21" s="21"/>
      <c r="AB21" s="21"/>
      <c r="AC21" s="21"/>
    </row>
    <row r="22" spans="11:29" x14ac:dyDescent="0.25">
      <c r="K22" s="38"/>
      <c r="L22" s="38"/>
      <c r="M22" s="38"/>
      <c r="N22" s="38"/>
      <c r="O22" s="38"/>
      <c r="P22" s="38"/>
      <c r="Q22" s="38"/>
      <c r="R22" s="38"/>
      <c r="S22" s="38"/>
      <c r="T22" s="38"/>
      <c r="U22" s="38"/>
      <c r="V22" s="38"/>
      <c r="W22" s="38"/>
      <c r="X22" s="38"/>
      <c r="Y22" s="21"/>
      <c r="Z22" s="21"/>
      <c r="AA22" s="21"/>
      <c r="AB22" s="21"/>
      <c r="AC22" s="21"/>
    </row>
    <row r="23" spans="11:29" x14ac:dyDescent="0.25">
      <c r="K23" s="38"/>
      <c r="L23" s="38"/>
      <c r="M23" s="38"/>
      <c r="N23" s="38"/>
      <c r="O23" s="38"/>
      <c r="P23" s="38"/>
      <c r="Q23" s="38"/>
      <c r="R23" s="38"/>
      <c r="S23" s="38"/>
      <c r="T23" s="38"/>
      <c r="U23" s="38"/>
      <c r="V23" s="38"/>
      <c r="W23" s="38"/>
      <c r="X23" s="38"/>
    </row>
    <row r="24" spans="11:29" x14ac:dyDescent="0.25">
      <c r="K24" s="38"/>
      <c r="L24" s="38"/>
      <c r="M24" s="38"/>
      <c r="N24" s="38"/>
      <c r="O24" s="38"/>
      <c r="P24" s="38"/>
      <c r="Q24" s="38"/>
      <c r="R24" s="38"/>
      <c r="S24" s="38"/>
      <c r="T24" s="38"/>
      <c r="U24" s="38"/>
      <c r="V24" s="38"/>
      <c r="W24" s="38"/>
      <c r="X24" s="38"/>
    </row>
    <row r="25" spans="11:29" x14ac:dyDescent="0.25">
      <c r="K25" s="38"/>
      <c r="L25" s="38"/>
      <c r="M25" s="38"/>
      <c r="N25" s="38"/>
      <c r="O25" s="38"/>
      <c r="P25" s="38"/>
      <c r="Q25" s="38"/>
      <c r="R25" s="38"/>
      <c r="S25" s="38"/>
      <c r="T25" s="38"/>
      <c r="U25" s="38"/>
      <c r="V25" s="38"/>
      <c r="W25" s="38"/>
      <c r="X25" s="38"/>
    </row>
    <row r="26" spans="11:29" x14ac:dyDescent="0.25">
      <c r="K26" s="38"/>
      <c r="L26" s="38"/>
      <c r="M26" s="38"/>
      <c r="N26" s="38"/>
      <c r="O26" s="38"/>
      <c r="P26" s="38"/>
      <c r="Q26" s="38"/>
      <c r="R26" s="38"/>
      <c r="S26" s="38"/>
      <c r="T26" s="38"/>
      <c r="U26" s="38"/>
      <c r="V26" s="38"/>
      <c r="W26" s="38"/>
      <c r="X26" s="38"/>
    </row>
    <row r="27" spans="11:29" x14ac:dyDescent="0.25">
      <c r="K27" s="38"/>
      <c r="L27" s="38"/>
      <c r="M27" s="38"/>
      <c r="N27" s="38"/>
      <c r="O27" s="38"/>
      <c r="P27" s="38"/>
      <c r="Q27" s="38"/>
      <c r="R27" s="38"/>
      <c r="S27" s="38"/>
      <c r="T27" s="38"/>
      <c r="U27" s="38"/>
      <c r="V27" s="38"/>
      <c r="W27" s="38"/>
      <c r="X27" s="38"/>
    </row>
    <row r="28" spans="11:29" x14ac:dyDescent="0.25">
      <c r="K28" s="38"/>
      <c r="L28" s="38"/>
      <c r="M28" s="38"/>
      <c r="N28" s="38"/>
      <c r="O28" s="38"/>
      <c r="P28" s="38"/>
      <c r="Q28" s="38"/>
      <c r="R28" s="38"/>
      <c r="S28" s="38"/>
      <c r="T28" s="38"/>
      <c r="U28" s="38"/>
      <c r="V28" s="38"/>
      <c r="W28" s="38"/>
      <c r="X28" s="38"/>
    </row>
    <row r="29" spans="11:29" x14ac:dyDescent="0.25">
      <c r="K29" s="38"/>
      <c r="L29" s="38"/>
      <c r="M29" s="38"/>
      <c r="N29" s="38"/>
      <c r="O29" s="38"/>
      <c r="P29" s="38"/>
      <c r="Q29" s="38"/>
      <c r="R29" s="38"/>
      <c r="S29" s="38"/>
      <c r="T29" s="38"/>
      <c r="U29" s="38"/>
      <c r="V29" s="38"/>
      <c r="W29" s="38"/>
      <c r="X29" s="38"/>
    </row>
    <row r="30" spans="11:29" x14ac:dyDescent="0.25">
      <c r="K30" s="38"/>
      <c r="L30" s="38"/>
      <c r="M30" s="38"/>
      <c r="N30" s="38"/>
      <c r="O30" s="38"/>
      <c r="P30" s="38"/>
      <c r="Q30" s="38"/>
      <c r="R30" s="38"/>
      <c r="S30" s="38"/>
      <c r="T30" s="38"/>
      <c r="U30" s="38"/>
      <c r="V30" s="38"/>
      <c r="W30" s="38"/>
      <c r="X30" s="38"/>
    </row>
    <row r="31" spans="11:29" x14ac:dyDescent="0.25">
      <c r="K31" s="38"/>
      <c r="L31" s="38"/>
      <c r="M31" s="38"/>
      <c r="N31" s="38"/>
      <c r="O31" s="38"/>
      <c r="P31" s="38"/>
      <c r="Q31" s="38"/>
      <c r="R31" s="38"/>
      <c r="S31" s="38"/>
      <c r="T31" s="38"/>
      <c r="U31" s="38"/>
      <c r="V31" s="38"/>
      <c r="W31" s="38"/>
      <c r="X31" s="38"/>
    </row>
    <row r="32" spans="11:29" x14ac:dyDescent="0.25">
      <c r="K32" s="38"/>
      <c r="L32" s="38"/>
      <c r="M32" s="38"/>
      <c r="N32" s="38"/>
      <c r="O32" s="38"/>
      <c r="P32" s="38"/>
      <c r="Q32" s="38"/>
      <c r="R32" s="38"/>
      <c r="S32" s="38"/>
      <c r="T32" s="38"/>
      <c r="U32" s="38"/>
      <c r="V32" s="38"/>
      <c r="W32" s="38"/>
      <c r="X32" s="38"/>
    </row>
    <row r="33" spans="11:24" x14ac:dyDescent="0.25">
      <c r="K33" s="38"/>
      <c r="L33" s="38"/>
      <c r="M33" s="38"/>
      <c r="N33" s="38"/>
      <c r="O33" s="38"/>
      <c r="P33" s="38"/>
      <c r="Q33" s="38"/>
      <c r="R33" s="38"/>
      <c r="S33" s="38"/>
      <c r="T33" s="38"/>
      <c r="U33" s="38"/>
      <c r="V33" s="38"/>
      <c r="W33" s="38"/>
      <c r="X33" s="38"/>
    </row>
    <row r="34" spans="11:24" x14ac:dyDescent="0.25">
      <c r="K34" s="38"/>
      <c r="L34" s="38"/>
      <c r="M34" s="38"/>
      <c r="N34" s="38"/>
      <c r="O34" s="38"/>
      <c r="P34" s="38"/>
      <c r="Q34" s="38"/>
      <c r="R34" s="38"/>
      <c r="S34" s="38"/>
      <c r="T34" s="38"/>
      <c r="U34" s="38"/>
      <c r="V34" s="38"/>
      <c r="W34" s="38"/>
      <c r="X34" s="38"/>
    </row>
    <row r="35" spans="11:24" x14ac:dyDescent="0.25">
      <c r="K35" s="38"/>
      <c r="L35" s="38"/>
      <c r="M35" s="38"/>
      <c r="N35" s="38"/>
      <c r="O35" s="38"/>
      <c r="P35" s="38"/>
      <c r="Q35" s="38"/>
      <c r="R35" s="38"/>
      <c r="S35" s="38"/>
      <c r="T35" s="38"/>
      <c r="U35" s="38"/>
      <c r="V35" s="38"/>
      <c r="W35" s="38"/>
      <c r="X35" s="38"/>
    </row>
    <row r="36" spans="11:24" x14ac:dyDescent="0.25">
      <c r="K36" s="38"/>
      <c r="L36" s="38"/>
      <c r="M36" s="38"/>
      <c r="N36" s="38"/>
      <c r="O36" s="38"/>
      <c r="P36" s="38"/>
      <c r="Q36" s="38"/>
      <c r="R36" s="38"/>
      <c r="S36" s="38"/>
      <c r="T36" s="38"/>
      <c r="U36" s="38"/>
      <c r="V36" s="38"/>
      <c r="W36" s="38"/>
      <c r="X36" s="38"/>
    </row>
    <row r="37" spans="11:24" x14ac:dyDescent="0.25">
      <c r="K37" s="38"/>
      <c r="L37" s="38"/>
      <c r="M37" s="38"/>
      <c r="N37" s="38"/>
      <c r="O37" s="38"/>
      <c r="P37" s="38"/>
      <c r="Q37" s="38"/>
      <c r="R37" s="38"/>
      <c r="S37" s="38"/>
      <c r="T37" s="38"/>
      <c r="U37" s="38"/>
      <c r="V37" s="38"/>
      <c r="W37" s="38"/>
      <c r="X37" s="38"/>
    </row>
    <row r="38" spans="11:24" x14ac:dyDescent="0.25">
      <c r="K38" s="38"/>
      <c r="L38" s="38"/>
      <c r="M38" s="38"/>
      <c r="N38" s="38"/>
      <c r="O38" s="38"/>
      <c r="P38" s="38"/>
      <c r="Q38" s="38"/>
      <c r="R38" s="38"/>
      <c r="S38" s="38"/>
      <c r="T38" s="38"/>
      <c r="U38" s="38"/>
      <c r="V38" s="38"/>
      <c r="W38" s="38"/>
      <c r="X38" s="38"/>
    </row>
    <row r="39" spans="11:24" x14ac:dyDescent="0.25">
      <c r="K39" s="38"/>
      <c r="L39" s="38"/>
      <c r="M39" s="38"/>
      <c r="N39" s="38"/>
      <c r="O39" s="38"/>
      <c r="P39" s="38"/>
      <c r="Q39" s="38"/>
      <c r="R39" s="38"/>
      <c r="S39" s="38"/>
      <c r="T39" s="38"/>
      <c r="U39" s="38"/>
      <c r="V39" s="38"/>
      <c r="W39" s="38"/>
      <c r="X39" s="38"/>
    </row>
    <row r="40" spans="11:24" x14ac:dyDescent="0.25">
      <c r="K40" s="38"/>
      <c r="L40" s="38"/>
      <c r="M40" s="38"/>
      <c r="N40" s="38"/>
      <c r="O40" s="38"/>
      <c r="P40" s="38"/>
      <c r="Q40" s="38"/>
      <c r="R40" s="38"/>
      <c r="S40" s="38"/>
      <c r="T40" s="38"/>
      <c r="U40" s="38"/>
      <c r="V40" s="38"/>
      <c r="W40" s="38"/>
      <c r="X40" s="38"/>
    </row>
    <row r="41" spans="11:24" x14ac:dyDescent="0.25">
      <c r="K41" s="38"/>
      <c r="L41" s="38"/>
      <c r="M41" s="38"/>
      <c r="N41" s="38"/>
      <c r="O41" s="38"/>
      <c r="P41" s="38"/>
      <c r="Q41" s="38"/>
      <c r="R41" s="38"/>
      <c r="S41" s="38"/>
      <c r="T41" s="38"/>
      <c r="U41" s="38"/>
      <c r="V41" s="38"/>
      <c r="W41" s="38"/>
      <c r="X41" s="38"/>
    </row>
    <row r="42" spans="11:24" x14ac:dyDescent="0.25">
      <c r="K42" s="38"/>
      <c r="L42" s="38"/>
      <c r="M42" s="38"/>
      <c r="N42" s="38"/>
      <c r="O42" s="38"/>
      <c r="P42" s="38"/>
      <c r="Q42" s="38"/>
      <c r="R42" s="38"/>
      <c r="S42" s="38"/>
      <c r="T42" s="38"/>
      <c r="U42" s="38"/>
      <c r="V42" s="38"/>
      <c r="W42" s="38"/>
      <c r="X42" s="38"/>
    </row>
    <row r="43" spans="11:24" x14ac:dyDescent="0.25">
      <c r="K43" s="38"/>
      <c r="L43" s="38"/>
      <c r="M43" s="38"/>
      <c r="N43" s="38"/>
      <c r="O43" s="38"/>
      <c r="P43" s="38"/>
      <c r="Q43" s="38"/>
      <c r="R43" s="38"/>
      <c r="S43" s="38"/>
      <c r="T43" s="38"/>
      <c r="U43" s="38"/>
      <c r="V43" s="38"/>
      <c r="W43" s="38"/>
      <c r="X43" s="38"/>
    </row>
    <row r="44" spans="11:24" x14ac:dyDescent="0.25">
      <c r="K44" s="38"/>
      <c r="L44" s="38"/>
      <c r="M44" s="38"/>
      <c r="N44" s="38"/>
      <c r="O44" s="38"/>
      <c r="P44" s="38"/>
      <c r="Q44" s="38"/>
      <c r="R44" s="38"/>
      <c r="S44" s="38"/>
      <c r="T44" s="38"/>
      <c r="U44" s="38"/>
      <c r="V44" s="38"/>
      <c r="W44" s="38"/>
      <c r="X44" s="38"/>
    </row>
    <row r="45" spans="11:24" x14ac:dyDescent="0.25">
      <c r="K45" s="38"/>
      <c r="L45" s="38"/>
      <c r="M45" s="38"/>
      <c r="N45" s="38"/>
      <c r="O45" s="38"/>
      <c r="P45" s="38"/>
      <c r="Q45" s="38"/>
      <c r="R45" s="38"/>
      <c r="S45" s="38"/>
      <c r="T45" s="38"/>
      <c r="U45" s="38"/>
      <c r="V45" s="38"/>
      <c r="W45" s="38"/>
      <c r="X45" s="38"/>
    </row>
    <row r="46" spans="11:24" x14ac:dyDescent="0.25">
      <c r="K46" s="38"/>
      <c r="L46" s="38"/>
      <c r="M46" s="38"/>
      <c r="N46" s="38"/>
      <c r="O46" s="38"/>
      <c r="P46" s="38"/>
      <c r="Q46" s="38"/>
      <c r="R46" s="38"/>
      <c r="S46" s="38"/>
      <c r="T46" s="38"/>
      <c r="U46" s="38"/>
      <c r="V46" s="38"/>
      <c r="W46" s="38"/>
      <c r="X46" s="38"/>
    </row>
    <row r="47" spans="11:24" x14ac:dyDescent="0.25">
      <c r="K47" s="38"/>
      <c r="L47" s="38"/>
      <c r="M47" s="38"/>
      <c r="N47" s="38"/>
      <c r="O47" s="38"/>
      <c r="P47" s="38"/>
      <c r="Q47" s="38"/>
      <c r="R47" s="38"/>
      <c r="S47" s="38"/>
      <c r="T47" s="38"/>
      <c r="U47" s="38"/>
      <c r="V47" s="38"/>
      <c r="W47" s="38"/>
      <c r="X47" s="38"/>
    </row>
    <row r="48" spans="11:24" x14ac:dyDescent="0.25">
      <c r="K48" s="38"/>
      <c r="L48" s="38"/>
      <c r="M48" s="38"/>
      <c r="N48" s="38"/>
      <c r="O48" s="38"/>
      <c r="P48" s="38"/>
      <c r="Q48" s="38"/>
      <c r="R48" s="38"/>
      <c r="S48" s="38"/>
      <c r="T48" s="38"/>
      <c r="U48" s="38"/>
      <c r="V48" s="38"/>
      <c r="W48" s="38"/>
      <c r="X48" s="38"/>
    </row>
    <row r="49" spans="11:24" x14ac:dyDescent="0.25">
      <c r="K49" s="38"/>
      <c r="L49" s="38"/>
      <c r="M49" s="38"/>
      <c r="N49" s="38"/>
      <c r="O49" s="38"/>
      <c r="P49" s="38"/>
      <c r="Q49" s="38"/>
      <c r="R49" s="38"/>
      <c r="S49" s="38"/>
      <c r="T49" s="38"/>
      <c r="U49" s="38"/>
      <c r="V49" s="38"/>
      <c r="W49" s="38"/>
      <c r="X49" s="38"/>
    </row>
    <row r="50" spans="11:24" x14ac:dyDescent="0.25">
      <c r="K50" s="38"/>
      <c r="L50" s="38"/>
      <c r="M50" s="38"/>
      <c r="N50" s="38"/>
    </row>
    <row r="51" spans="11:24" x14ac:dyDescent="0.25">
      <c r="K51" s="38"/>
      <c r="L51" s="38"/>
      <c r="M51" s="38"/>
      <c r="N51" s="38"/>
    </row>
    <row r="52" spans="11:24" x14ac:dyDescent="0.25">
      <c r="K52" s="38"/>
      <c r="L52" s="38"/>
      <c r="M52" s="38"/>
      <c r="N52" s="38"/>
    </row>
    <row r="53" spans="11:24" x14ac:dyDescent="0.25">
      <c r="K53" s="38"/>
      <c r="L53" s="38"/>
      <c r="M53" s="38"/>
      <c r="N53" s="38"/>
    </row>
    <row r="54" spans="11:24" x14ac:dyDescent="0.25">
      <c r="K54" s="38"/>
      <c r="L54" s="38"/>
      <c r="M54" s="38"/>
      <c r="N54" s="38"/>
    </row>
    <row r="55" spans="11:24" x14ac:dyDescent="0.25">
      <c r="K55" s="38"/>
      <c r="L55" s="38"/>
      <c r="M55" s="38"/>
      <c r="N55" s="38"/>
    </row>
    <row r="56" spans="11:24" x14ac:dyDescent="0.25">
      <c r="K56" s="38"/>
      <c r="L56" s="38"/>
      <c r="M56" s="38"/>
      <c r="N56" s="38"/>
    </row>
    <row r="57" spans="11:24" x14ac:dyDescent="0.25">
      <c r="K57" s="38"/>
      <c r="L57" s="38"/>
      <c r="M57" s="38"/>
      <c r="N57" s="38"/>
    </row>
    <row r="58" spans="11:24" x14ac:dyDescent="0.25">
      <c r="K58" s="38"/>
      <c r="L58" s="38"/>
      <c r="M58" s="38"/>
      <c r="N58" s="38"/>
    </row>
    <row r="59" spans="11:24" x14ac:dyDescent="0.25">
      <c r="K59" s="38"/>
      <c r="L59" s="38"/>
      <c r="M59" s="38"/>
      <c r="N59" s="38"/>
    </row>
    <row r="60" spans="11:24" x14ac:dyDescent="0.25">
      <c r="K60" s="38"/>
      <c r="L60" s="38"/>
      <c r="M60" s="38"/>
      <c r="N60" s="38"/>
    </row>
    <row r="61" spans="11:24" x14ac:dyDescent="0.25">
      <c r="K61" s="38"/>
      <c r="L61" s="38"/>
      <c r="M61" s="38"/>
      <c r="N61" s="38"/>
    </row>
    <row r="62" spans="11:24" x14ac:dyDescent="0.25">
      <c r="K62" s="38"/>
      <c r="L62" s="38"/>
      <c r="M62" s="38"/>
      <c r="N62" s="38"/>
    </row>
    <row r="63" spans="11:24" x14ac:dyDescent="0.25">
      <c r="K63" s="38"/>
      <c r="L63" s="38"/>
      <c r="M63" s="38"/>
      <c r="N63" s="38"/>
    </row>
    <row r="64" spans="11:24" x14ac:dyDescent="0.25">
      <c r="K64" s="38"/>
      <c r="L64" s="38"/>
      <c r="M64" s="38"/>
      <c r="N64" s="38"/>
    </row>
    <row r="65" spans="11:14" x14ac:dyDescent="0.25">
      <c r="K65" s="38"/>
      <c r="L65" s="38"/>
      <c r="M65" s="38"/>
      <c r="N65" s="38"/>
    </row>
    <row r="66" spans="11:14" x14ac:dyDescent="0.25">
      <c r="K66" s="38"/>
      <c r="L66" s="38"/>
      <c r="M66" s="38"/>
      <c r="N66" s="38"/>
    </row>
    <row r="67" spans="11:14" x14ac:dyDescent="0.25">
      <c r="K67" s="38"/>
      <c r="L67" s="38"/>
      <c r="M67" s="38"/>
      <c r="N67" s="38"/>
    </row>
    <row r="68" spans="11:14" x14ac:dyDescent="0.25">
      <c r="K68" s="38"/>
      <c r="L68" s="38"/>
      <c r="M68" s="38"/>
      <c r="N68" s="38"/>
    </row>
    <row r="69" spans="11:14" x14ac:dyDescent="0.25">
      <c r="K69" s="38"/>
      <c r="L69" s="38"/>
      <c r="M69" s="38"/>
      <c r="N69" s="38"/>
    </row>
    <row r="70" spans="11:14" x14ac:dyDescent="0.25">
      <c r="K70" s="38"/>
      <c r="L70" s="38"/>
      <c r="M70" s="38"/>
      <c r="N70" s="38"/>
    </row>
    <row r="71" spans="11:14" x14ac:dyDescent="0.25">
      <c r="K71" s="38"/>
      <c r="L71" s="38"/>
      <c r="M71" s="38"/>
      <c r="N71" s="38"/>
    </row>
    <row r="72" spans="11:14" x14ac:dyDescent="0.25">
      <c r="K72" s="38"/>
      <c r="L72" s="38"/>
      <c r="M72" s="38"/>
      <c r="N72" s="38"/>
    </row>
    <row r="73" spans="11:14" x14ac:dyDescent="0.25">
      <c r="K73" s="38"/>
      <c r="L73" s="38"/>
      <c r="M73" s="38"/>
      <c r="N73" s="38"/>
    </row>
    <row r="74" spans="11:14" x14ac:dyDescent="0.25">
      <c r="K74" s="38"/>
      <c r="L74" s="38"/>
      <c r="M74" s="38"/>
      <c r="N74" s="38"/>
    </row>
    <row r="75" spans="11:14" x14ac:dyDescent="0.25">
      <c r="K75" s="38"/>
      <c r="L75" s="38"/>
      <c r="M75" s="38"/>
      <c r="N75" s="38"/>
    </row>
    <row r="76" spans="11:14" x14ac:dyDescent="0.25">
      <c r="K76" s="38"/>
      <c r="L76" s="38"/>
      <c r="M76" s="38"/>
      <c r="N76" s="38"/>
    </row>
    <row r="77" spans="11:14" x14ac:dyDescent="0.25">
      <c r="K77" s="38"/>
      <c r="L77" s="38"/>
      <c r="M77" s="38"/>
      <c r="N77" s="38"/>
    </row>
    <row r="78" spans="11:14" x14ac:dyDescent="0.25">
      <c r="K78" s="38"/>
      <c r="L78" s="38"/>
      <c r="M78" s="38"/>
      <c r="N78" s="38"/>
    </row>
    <row r="79" spans="11:14" x14ac:dyDescent="0.25">
      <c r="K79" s="38"/>
      <c r="L79" s="38"/>
      <c r="M79" s="38"/>
      <c r="N79" s="38"/>
    </row>
    <row r="80" spans="11:14" x14ac:dyDescent="0.25">
      <c r="K80" s="38"/>
      <c r="L80" s="38"/>
      <c r="M80" s="38"/>
      <c r="N80" s="38"/>
    </row>
    <row r="81" spans="11:14" x14ac:dyDescent="0.25">
      <c r="K81" s="38"/>
      <c r="L81" s="38"/>
      <c r="M81" s="38"/>
      <c r="N81" s="38"/>
    </row>
    <row r="82" spans="11:14" x14ac:dyDescent="0.25">
      <c r="K82" s="38"/>
      <c r="L82" s="38"/>
      <c r="M82" s="38"/>
      <c r="N82" s="38"/>
    </row>
    <row r="83" spans="11:14" x14ac:dyDescent="0.25">
      <c r="K83" s="38"/>
      <c r="L83" s="38"/>
      <c r="M83" s="38"/>
      <c r="N83" s="38"/>
    </row>
    <row r="84" spans="11:14" x14ac:dyDescent="0.25">
      <c r="K84" s="38"/>
      <c r="L84" s="38"/>
      <c r="M84" s="38"/>
      <c r="N84" s="38"/>
    </row>
    <row r="85" spans="11:14" x14ac:dyDescent="0.25">
      <c r="K85" s="38"/>
      <c r="L85" s="38"/>
      <c r="M85" s="38"/>
      <c r="N85" s="38"/>
    </row>
    <row r="86" spans="11:14" x14ac:dyDescent="0.25">
      <c r="K86" s="38"/>
      <c r="L86" s="38"/>
      <c r="M86" s="38"/>
      <c r="N86" s="38"/>
    </row>
    <row r="87" spans="11:14" x14ac:dyDescent="0.25">
      <c r="K87" s="38"/>
      <c r="L87" s="38"/>
      <c r="M87" s="38"/>
      <c r="N87" s="38"/>
    </row>
    <row r="88" spans="11:14" x14ac:dyDescent="0.25">
      <c r="K88" s="38"/>
      <c r="L88" s="38"/>
      <c r="M88" s="38"/>
      <c r="N88" s="38"/>
    </row>
    <row r="89" spans="11:14" x14ac:dyDescent="0.25">
      <c r="K89" s="38"/>
      <c r="L89" s="38"/>
      <c r="M89" s="38"/>
      <c r="N89" s="38"/>
    </row>
    <row r="90" spans="11:14" x14ac:dyDescent="0.25">
      <c r="K90" s="38"/>
      <c r="L90" s="38"/>
      <c r="M90" s="38"/>
      <c r="N90" s="38"/>
    </row>
    <row r="91" spans="11:14" x14ac:dyDescent="0.25">
      <c r="K91" s="38"/>
      <c r="L91" s="38"/>
      <c r="M91" s="38"/>
      <c r="N91" s="38"/>
    </row>
    <row r="92" spans="11:14" x14ac:dyDescent="0.25">
      <c r="K92" s="38"/>
      <c r="L92" s="38"/>
      <c r="M92" s="38"/>
      <c r="N92" s="38"/>
    </row>
    <row r="93" spans="11:14" x14ac:dyDescent="0.25">
      <c r="K93" s="38"/>
      <c r="L93" s="38"/>
      <c r="M93" s="38"/>
      <c r="N93" s="38"/>
    </row>
    <row r="94" spans="11:14" x14ac:dyDescent="0.25">
      <c r="K94" s="38"/>
      <c r="L94" s="38"/>
      <c r="M94" s="38"/>
      <c r="N94" s="38"/>
    </row>
    <row r="95" spans="11:14" x14ac:dyDescent="0.25">
      <c r="K95" s="38"/>
      <c r="L95" s="38"/>
      <c r="M95" s="38"/>
      <c r="N95" s="38"/>
    </row>
    <row r="96" spans="11:14" x14ac:dyDescent="0.25">
      <c r="K96" s="38"/>
      <c r="L96" s="38"/>
      <c r="M96" s="38"/>
      <c r="N96" s="38"/>
    </row>
    <row r="97" spans="11:14" x14ac:dyDescent="0.25">
      <c r="K97" s="38"/>
      <c r="L97" s="38"/>
      <c r="M97" s="38"/>
      <c r="N97" s="38"/>
    </row>
    <row r="98" spans="11:14" x14ac:dyDescent="0.25">
      <c r="K98" s="38"/>
      <c r="L98" s="38"/>
      <c r="M98" s="38"/>
      <c r="N98" s="38"/>
    </row>
    <row r="99" spans="11:14" x14ac:dyDescent="0.25">
      <c r="K99" s="38"/>
      <c r="L99" s="38"/>
      <c r="M99" s="38"/>
      <c r="N99" s="38"/>
    </row>
    <row r="100" spans="11:14" x14ac:dyDescent="0.25">
      <c r="K100" s="38"/>
      <c r="L100" s="38"/>
      <c r="M100" s="38"/>
      <c r="N100" s="38"/>
    </row>
    <row r="101" spans="11:14" x14ac:dyDescent="0.25">
      <c r="K101" s="38"/>
      <c r="L101" s="38"/>
      <c r="M101" s="38"/>
      <c r="N101" s="38"/>
    </row>
    <row r="102" spans="11:14" x14ac:dyDescent="0.25">
      <c r="K102" s="38"/>
      <c r="L102" s="38"/>
      <c r="M102" s="38"/>
      <c r="N102" s="38"/>
    </row>
    <row r="103" spans="11:14" x14ac:dyDescent="0.25">
      <c r="K103" s="38"/>
      <c r="L103" s="38"/>
      <c r="M103" s="38"/>
      <c r="N103" s="38"/>
    </row>
    <row r="104" spans="11:14" x14ac:dyDescent="0.25">
      <c r="K104" s="38"/>
      <c r="L104" s="38"/>
      <c r="M104" s="38"/>
      <c r="N104" s="38"/>
    </row>
    <row r="105" spans="11:14" x14ac:dyDescent="0.25">
      <c r="K105" s="38"/>
      <c r="L105" s="38"/>
      <c r="M105" s="38"/>
      <c r="N105" s="38"/>
    </row>
    <row r="106" spans="11:14" x14ac:dyDescent="0.25">
      <c r="K106" s="38"/>
      <c r="L106" s="38"/>
      <c r="M106" s="38"/>
      <c r="N106" s="38"/>
    </row>
    <row r="107" spans="11:14" x14ac:dyDescent="0.25">
      <c r="K107" s="38"/>
      <c r="L107" s="38"/>
      <c r="M107" s="38"/>
      <c r="N107" s="38"/>
    </row>
    <row r="108" spans="11:14" x14ac:dyDescent="0.25">
      <c r="K108" s="38"/>
      <c r="L108" s="38"/>
    </row>
    <row r="109" spans="11:14" x14ac:dyDescent="0.25">
      <c r="K109" s="38"/>
      <c r="L109" s="38"/>
    </row>
    <row r="110" spans="11:14" x14ac:dyDescent="0.25">
      <c r="L110" s="38"/>
    </row>
    <row r="111" spans="11:14" x14ac:dyDescent="0.25">
      <c r="L111" s="38"/>
    </row>
    <row r="112" spans="11:14" x14ac:dyDescent="0.25">
      <c r="L112" s="38"/>
    </row>
    <row r="113" spans="12:12" x14ac:dyDescent="0.25">
      <c r="L113" s="38"/>
    </row>
    <row r="114" spans="12:12" x14ac:dyDescent="0.25">
      <c r="L114" s="38"/>
    </row>
    <row r="115" spans="12:12" x14ac:dyDescent="0.25">
      <c r="L115" s="38"/>
    </row>
    <row r="116" spans="12:12" x14ac:dyDescent="0.25">
      <c r="L116" s="38"/>
    </row>
    <row r="117" spans="12:12" x14ac:dyDescent="0.25">
      <c r="L117" s="38"/>
    </row>
    <row r="118" spans="12:12" x14ac:dyDescent="0.25">
      <c r="L118" s="38"/>
    </row>
    <row r="119" spans="12:12" x14ac:dyDescent="0.25">
      <c r="L119" s="38"/>
    </row>
    <row r="120" spans="12:12" x14ac:dyDescent="0.25">
      <c r="L120" s="38"/>
    </row>
    <row r="121" spans="12:12" x14ac:dyDescent="0.25">
      <c r="L121" s="38"/>
    </row>
    <row r="122" spans="12:12" x14ac:dyDescent="0.25">
      <c r="L122" s="38"/>
    </row>
  </sheetData>
  <dataConsolidate link="1"/>
  <phoneticPr fontId="21" type="noConversion"/>
  <dataValidations count="7">
    <dataValidation type="list" allowBlank="1" showInputMessage="1" showErrorMessage="1" sqref="F2:F15 O2:X15" xr:uid="{00000000-0002-0000-0600-000000000000}">
      <formula1>"Yes,No"</formula1>
    </dataValidation>
    <dataValidation type="list" allowBlank="1" showInputMessage="1" showErrorMessage="1" sqref="A2:C15" xr:uid="{00000000-0002-0000-0600-000001000000}">
      <formula1>"Program Director,Community Health Worker,Care Coordinator,Clinical Consultant"</formula1>
    </dataValidation>
    <dataValidation allowBlank="1" showInputMessage="1" showErrorMessage="1" sqref="AE13:AI19" xr:uid="{00000000-0002-0000-0600-000002000000}"/>
    <dataValidation type="list" allowBlank="1" showInputMessage="1" showErrorMessage="1" sqref="M2:N2 M3:M27" xr:uid="{00000000-0002-0000-0600-000003000000}">
      <formula1>"Spanish,Russian,Chinese,Tagalog,Vietnamese,Hmong,Mandarin,Arabic,Other;"</formula1>
    </dataValidation>
    <dataValidation type="list" allowBlank="1" showInputMessage="1" showErrorMessage="1" sqref="L2:L122" xr:uid="{00000000-0002-0000-0600-000004000000}">
      <formula1>"Not Hispanic/Latino/a,Hispanic/Latino/a,Ethnicity Unspecified,Prefer not to share"</formula1>
    </dataValidation>
    <dataValidation type="list" allowBlank="1" showInputMessage="1" showErrorMessage="1" sqref="K2:K109" xr:uid="{00000000-0002-0000-0600-000005000000}">
      <formula1>"White,Black/African-American,Asian,Native Hawaiian or Other Pacific Islander,Unspecified,Prefer not to share"</formula1>
    </dataValidation>
    <dataValidation type="list" allowBlank="1" showInputMessage="1" showErrorMessage="1" sqref="N3:N107 M28:M107" xr:uid="{00000000-0002-0000-0600-000006000000}">
      <formula1>"Spanish,Russian,Chinese,Tagalog,Vietnamese,Hmong,Mandarin,Arabic;"</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7000000}">
          <x14:formula1>
            <xm:f>'https://share.antheminc.com/Users/maryzav/Desktop/[Copy of HHP Capacity Template.xlsx]Table Values'!#REF!</xm:f>
          </x14:formula1>
          <xm:sqref>AE20:AG53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999"/>
  <sheetViews>
    <sheetView workbookViewId="0">
      <selection activeCell="E21" sqref="E21"/>
    </sheetView>
  </sheetViews>
  <sheetFormatPr defaultColWidth="14.42578125" defaultRowHeight="15" x14ac:dyDescent="0.25"/>
  <cols>
    <col min="1" max="5" width="14.42578125" style="1"/>
    <col min="6" max="6" width="6.28515625" style="1" customWidth="1"/>
    <col min="7" max="9" width="14.28515625" style="1" customWidth="1"/>
    <col min="10" max="11" width="12.7109375" style="1" customWidth="1"/>
    <col min="12" max="12" width="6.7109375" style="1" customWidth="1"/>
    <col min="13" max="14" width="13.28515625" style="1" customWidth="1"/>
    <col min="15" max="15" width="16.5703125" style="1" customWidth="1"/>
    <col min="16" max="16" width="12.28515625" style="1" customWidth="1"/>
    <col min="17" max="17" width="11.5703125" style="1" customWidth="1"/>
    <col min="18" max="18" width="8.28515625" style="1" customWidth="1"/>
    <col min="19" max="20" width="14.28515625" style="1" customWidth="1"/>
    <col min="21" max="21" width="13" style="1" customWidth="1"/>
    <col min="22" max="22" width="13.28515625" style="1" customWidth="1"/>
    <col min="23" max="23" width="11.7109375" style="1" customWidth="1"/>
    <col min="24" max="24" width="5.7109375" style="1" customWidth="1"/>
    <col min="25" max="33" width="8.7109375" style="1" customWidth="1"/>
    <col min="34" max="16384" width="14.42578125" style="1"/>
  </cols>
  <sheetData>
    <row r="1" spans="1:24" ht="30" customHeight="1" x14ac:dyDescent="0.4">
      <c r="A1" s="207" t="s">
        <v>53</v>
      </c>
      <c r="B1" s="207"/>
      <c r="C1" s="207"/>
      <c r="D1" s="207"/>
      <c r="E1" s="207"/>
      <c r="F1" s="207"/>
      <c r="G1" s="207"/>
      <c r="H1" s="207"/>
      <c r="I1" s="207"/>
      <c r="J1" s="207"/>
      <c r="K1" s="207"/>
      <c r="L1" s="207"/>
      <c r="M1" s="207"/>
      <c r="N1" s="207"/>
      <c r="O1" s="207"/>
      <c r="P1" s="207"/>
      <c r="Q1" s="207"/>
      <c r="R1" s="207"/>
      <c r="S1" s="207"/>
      <c r="T1" s="207"/>
      <c r="U1" s="207"/>
      <c r="V1" s="207"/>
      <c r="W1" s="207"/>
      <c r="X1" s="55"/>
    </row>
    <row r="2" spans="1:24" ht="30" customHeight="1" x14ac:dyDescent="0.4">
      <c r="A2" s="6" t="s">
        <v>54</v>
      </c>
      <c r="B2" s="6"/>
      <c r="C2" s="55"/>
      <c r="D2" s="55"/>
      <c r="E2" s="55"/>
      <c r="F2" s="55"/>
      <c r="G2" s="55"/>
      <c r="H2" s="55"/>
      <c r="I2" s="55"/>
      <c r="J2" s="55"/>
      <c r="K2" s="55"/>
      <c r="L2" s="55"/>
      <c r="M2" s="55"/>
      <c r="N2" s="55"/>
      <c r="O2" s="55"/>
      <c r="P2" s="55"/>
      <c r="Q2" s="55"/>
      <c r="R2" s="55"/>
      <c r="S2" s="55"/>
      <c r="T2" s="55"/>
      <c r="U2" s="55"/>
      <c r="V2" s="55"/>
      <c r="W2" s="55"/>
      <c r="X2" s="55"/>
    </row>
    <row r="3" spans="1:24" ht="30" customHeight="1" x14ac:dyDescent="0.4">
      <c r="B3" s="51" t="s">
        <v>55</v>
      </c>
      <c r="C3" s="5"/>
      <c r="D3" s="5"/>
      <c r="E3" s="5"/>
      <c r="G3" s="5"/>
      <c r="H3" s="51" t="s">
        <v>55</v>
      </c>
      <c r="I3" s="55"/>
      <c r="J3" s="55"/>
      <c r="K3" s="55"/>
      <c r="L3" s="55"/>
      <c r="M3" s="55"/>
      <c r="N3" s="51" t="s">
        <v>55</v>
      </c>
      <c r="O3" s="55"/>
      <c r="P3" s="55"/>
      <c r="Q3" s="55"/>
      <c r="R3" s="55"/>
      <c r="S3" s="55"/>
      <c r="T3" s="51" t="s">
        <v>55</v>
      </c>
      <c r="U3" s="55"/>
      <c r="V3" s="55"/>
      <c r="W3" s="55"/>
      <c r="X3" s="55"/>
    </row>
    <row r="4" spans="1:24" ht="15" customHeight="1" x14ac:dyDescent="0.25">
      <c r="A4" s="202" t="s">
        <v>56</v>
      </c>
      <c r="B4" s="203"/>
      <c r="C4" s="203"/>
      <c r="D4" s="203"/>
      <c r="E4" s="204"/>
      <c r="F4" s="19"/>
      <c r="G4" s="202" t="s">
        <v>57</v>
      </c>
      <c r="H4" s="203"/>
      <c r="I4" s="203"/>
      <c r="J4" s="203"/>
      <c r="K4" s="204"/>
      <c r="L4" s="2"/>
      <c r="M4" s="202" t="s">
        <v>58</v>
      </c>
      <c r="N4" s="203"/>
      <c r="O4" s="203"/>
      <c r="P4" s="203"/>
      <c r="Q4" s="204"/>
      <c r="S4" s="202" t="s">
        <v>59</v>
      </c>
      <c r="T4" s="203"/>
      <c r="U4" s="203"/>
      <c r="V4" s="203"/>
      <c r="W4" s="204"/>
    </row>
    <row r="5" spans="1:24" s="11" customFormat="1" ht="45" x14ac:dyDescent="0.25">
      <c r="A5" s="7" t="s">
        <v>60</v>
      </c>
      <c r="B5" s="7" t="s">
        <v>61</v>
      </c>
      <c r="C5" s="7" t="s">
        <v>62</v>
      </c>
      <c r="D5" s="7" t="s">
        <v>63</v>
      </c>
      <c r="E5" s="8" t="s">
        <v>64</v>
      </c>
      <c r="F5" s="14"/>
      <c r="G5" s="7" t="s">
        <v>60</v>
      </c>
      <c r="H5" s="7" t="s">
        <v>61</v>
      </c>
      <c r="I5" s="7" t="s">
        <v>62</v>
      </c>
      <c r="J5" s="7" t="s">
        <v>63</v>
      </c>
      <c r="K5" s="8" t="s">
        <v>64</v>
      </c>
      <c r="L5" s="9"/>
      <c r="M5" s="7" t="s">
        <v>60</v>
      </c>
      <c r="N5" s="7" t="s">
        <v>61</v>
      </c>
      <c r="O5" s="7" t="s">
        <v>62</v>
      </c>
      <c r="P5" s="7" t="s">
        <v>65</v>
      </c>
      <c r="Q5" s="8" t="s">
        <v>64</v>
      </c>
      <c r="R5" s="10"/>
      <c r="S5" s="7" t="s">
        <v>60</v>
      </c>
      <c r="T5" s="7" t="s">
        <v>61</v>
      </c>
      <c r="U5" s="7" t="s">
        <v>62</v>
      </c>
      <c r="V5" s="7" t="s">
        <v>65</v>
      </c>
      <c r="W5" s="8" t="s">
        <v>64</v>
      </c>
      <c r="X5" s="10"/>
    </row>
    <row r="6" spans="1:24" ht="15" customHeight="1" x14ac:dyDescent="0.25">
      <c r="A6" s="205" t="s">
        <v>28</v>
      </c>
      <c r="B6" s="50" t="s">
        <v>66</v>
      </c>
      <c r="C6" s="20">
        <f>SUMIFS(Staffing!$Z:$Z,Staffing!$A:$A,"Care Coordinator",Staffing!$Q:$Q,"Yes")</f>
        <v>0</v>
      </c>
      <c r="D6" s="33">
        <v>60</v>
      </c>
      <c r="E6" s="3">
        <f t="shared" ref="E6:E19" si="0">C6*D6</f>
        <v>0</v>
      </c>
      <c r="F6" s="2"/>
      <c r="G6" s="205" t="s">
        <v>28</v>
      </c>
      <c r="H6" s="50" t="s">
        <v>66</v>
      </c>
      <c r="I6" s="20">
        <f>SUMIFS(Staffing!$AA:$AA,Staffing!$A:$A,"Care Coordinator",Staffing!$Q:$Q,"Yes")</f>
        <v>0</v>
      </c>
      <c r="J6" s="33">
        <v>60</v>
      </c>
      <c r="K6" s="3">
        <f t="shared" ref="K6:K19" si="1">I6*J6</f>
        <v>0</v>
      </c>
      <c r="L6" s="2"/>
      <c r="M6" s="205" t="s">
        <v>28</v>
      </c>
      <c r="N6" s="50" t="s">
        <v>66</v>
      </c>
      <c r="O6" s="20">
        <f>SUMIFS(Staffing!$AB:$AB,Staffing!$A:$A,"Care Coordinator",Staffing!$Q:$Q,"Yes")</f>
        <v>0</v>
      </c>
      <c r="P6" s="33">
        <v>60</v>
      </c>
      <c r="Q6" s="3">
        <f t="shared" ref="Q6:Q19" si="2">O6*P6</f>
        <v>0</v>
      </c>
      <c r="S6" s="205" t="s">
        <v>28</v>
      </c>
      <c r="T6" s="50" t="s">
        <v>66</v>
      </c>
      <c r="U6" s="20">
        <f>SUMIFS(Staffing!$AC:$AC,Staffing!$A:$A,"Care Coordinator",Staffing!$Q:$Q,"Yes")</f>
        <v>0</v>
      </c>
      <c r="V6" s="33">
        <v>60</v>
      </c>
      <c r="W6" s="3">
        <f t="shared" ref="W6:W19" si="3">U6*V6</f>
        <v>0</v>
      </c>
      <c r="X6" s="2"/>
    </row>
    <row r="7" spans="1:24" ht="15" customHeight="1" x14ac:dyDescent="0.25">
      <c r="A7" s="206"/>
      <c r="B7" s="50" t="s">
        <v>67</v>
      </c>
      <c r="C7" s="20">
        <f>SUMIFS(Staffing!$Z:$Z,Staffing!$A:$A,"Community Health Worker",Staffing!$Q:$Q,"Yes")</f>
        <v>0</v>
      </c>
      <c r="D7" s="33">
        <v>30</v>
      </c>
      <c r="E7" s="3">
        <f t="shared" si="0"/>
        <v>0</v>
      </c>
      <c r="F7" s="2"/>
      <c r="G7" s="206"/>
      <c r="H7" s="50" t="s">
        <v>67</v>
      </c>
      <c r="I7" s="20">
        <f>SUMIFS(Staffing!$AA:$AA,Staffing!$A:$A,"Community Health Worker",Staffing!$Q:$Q,"Yes")</f>
        <v>0</v>
      </c>
      <c r="J7" s="33">
        <v>30</v>
      </c>
      <c r="K7" s="3">
        <f t="shared" si="1"/>
        <v>0</v>
      </c>
      <c r="L7" s="2"/>
      <c r="M7" s="206"/>
      <c r="N7" s="50" t="s">
        <v>67</v>
      </c>
      <c r="O7" s="20">
        <f>SUMIFS(Staffing!$AB:$AB,Staffing!$A:$A,"Community Health Worker",Staffing!$Q:$Q,"Yes")</f>
        <v>0</v>
      </c>
      <c r="P7" s="33">
        <v>30</v>
      </c>
      <c r="Q7" s="3">
        <f t="shared" si="2"/>
        <v>0</v>
      </c>
      <c r="S7" s="206"/>
      <c r="T7" s="50" t="s">
        <v>67</v>
      </c>
      <c r="U7" s="20">
        <f>SUMIFS(Staffing!$AC:$AC,Staffing!$A:$A,"Community Health Worker",Staffing!$Q:$Q,"Yes")</f>
        <v>0</v>
      </c>
      <c r="V7" s="33">
        <v>30</v>
      </c>
      <c r="W7" s="3">
        <f t="shared" si="3"/>
        <v>0</v>
      </c>
      <c r="X7" s="2"/>
    </row>
    <row r="8" spans="1:24" ht="15" customHeight="1" x14ac:dyDescent="0.25">
      <c r="A8" s="205" t="s">
        <v>68</v>
      </c>
      <c r="B8" s="50" t="s">
        <v>66</v>
      </c>
      <c r="C8" s="20">
        <f>SUMIFS(Staffing!$Z:$Z,Staffing!$A:$A,"Care Coordinator",Staffing!$R:$R,"Yes")</f>
        <v>0</v>
      </c>
      <c r="D8" s="33">
        <v>60</v>
      </c>
      <c r="E8" s="3">
        <f t="shared" si="0"/>
        <v>0</v>
      </c>
      <c r="F8" s="2"/>
      <c r="G8" s="205" t="s">
        <v>68</v>
      </c>
      <c r="H8" s="50" t="s">
        <v>66</v>
      </c>
      <c r="I8" s="20">
        <f>SUMIFS(Staffing!$AA:$AA,Staffing!$A:$A,"Care Coordinator",Staffing!$R:$R,"Yes")</f>
        <v>0</v>
      </c>
      <c r="J8" s="33">
        <v>60</v>
      </c>
      <c r="K8" s="3">
        <f t="shared" si="1"/>
        <v>0</v>
      </c>
      <c r="L8" s="2"/>
      <c r="M8" s="205" t="s">
        <v>68</v>
      </c>
      <c r="N8" s="50" t="s">
        <v>66</v>
      </c>
      <c r="O8" s="20">
        <f>SUMIFS(Staffing!$AB:$AB,Staffing!$A:$A,"Care Coordinator",Staffing!$R:$R,"Yes")</f>
        <v>0</v>
      </c>
      <c r="P8" s="33">
        <v>60</v>
      </c>
      <c r="Q8" s="3">
        <f t="shared" si="2"/>
        <v>0</v>
      </c>
      <c r="S8" s="205" t="s">
        <v>68</v>
      </c>
      <c r="T8" s="50" t="s">
        <v>66</v>
      </c>
      <c r="U8" s="20">
        <f>SUMIFS(Staffing!$AC:$AC,Staffing!$A:$A,"Care Coordinator",Staffing!$R:$R,"Yes")</f>
        <v>0</v>
      </c>
      <c r="V8" s="33">
        <v>60</v>
      </c>
      <c r="W8" s="3">
        <f t="shared" si="3"/>
        <v>0</v>
      </c>
      <c r="X8" s="2"/>
    </row>
    <row r="9" spans="1:24" ht="15" customHeight="1" x14ac:dyDescent="0.25">
      <c r="A9" s="206"/>
      <c r="B9" s="50" t="s">
        <v>67</v>
      </c>
      <c r="C9" s="20">
        <f>SUMIFS(Staffing!$Z:$Z,Staffing!$A:$A,"Community Health Worker",Staffing!$R:$R,"Yes")</f>
        <v>0</v>
      </c>
      <c r="D9" s="33">
        <v>30</v>
      </c>
      <c r="E9" s="3">
        <f t="shared" si="0"/>
        <v>0</v>
      </c>
      <c r="F9" s="2"/>
      <c r="G9" s="206"/>
      <c r="H9" s="50" t="s">
        <v>67</v>
      </c>
      <c r="I9" s="20">
        <f>SUMIFS(Staffing!$AA:$AA,Staffing!$A:$A,"Community Health Worker",Staffing!$R:$R,"Yes")</f>
        <v>0</v>
      </c>
      <c r="J9" s="33">
        <v>30</v>
      </c>
      <c r="K9" s="3">
        <f t="shared" si="1"/>
        <v>0</v>
      </c>
      <c r="L9" s="2"/>
      <c r="M9" s="206"/>
      <c r="N9" s="50" t="s">
        <v>67</v>
      </c>
      <c r="O9" s="20">
        <f>SUMIFS(Staffing!$AB:$AB,Staffing!$A:$A,"Community Health Worker",Staffing!$R:$R,"Yes")</f>
        <v>0</v>
      </c>
      <c r="P9" s="33">
        <v>30</v>
      </c>
      <c r="Q9" s="3">
        <f t="shared" si="2"/>
        <v>0</v>
      </c>
      <c r="S9" s="206"/>
      <c r="T9" s="50" t="s">
        <v>67</v>
      </c>
      <c r="U9" s="20">
        <f>SUMIFS(Staffing!$AC:$AC,Staffing!$A:$A,"Community Health Worker",Staffing!$R:$R,"Yes")</f>
        <v>0</v>
      </c>
      <c r="V9" s="33">
        <v>30</v>
      </c>
      <c r="W9" s="3">
        <f t="shared" si="3"/>
        <v>0</v>
      </c>
      <c r="X9" s="2"/>
    </row>
    <row r="10" spans="1:24" ht="15" customHeight="1" x14ac:dyDescent="0.25">
      <c r="A10" s="205" t="s">
        <v>69</v>
      </c>
      <c r="B10" s="50" t="s">
        <v>66</v>
      </c>
      <c r="C10" s="20">
        <f>SUMIFS(Staffing!$Z:$Z,Staffing!$A:$A,"Care Coordinator",Staffing!$S:$S,"Yes")</f>
        <v>10</v>
      </c>
      <c r="D10" s="33">
        <v>60</v>
      </c>
      <c r="E10" s="3">
        <f t="shared" si="0"/>
        <v>600</v>
      </c>
      <c r="F10" s="2"/>
      <c r="G10" s="205" t="s">
        <v>69</v>
      </c>
      <c r="H10" s="50" t="s">
        <v>66</v>
      </c>
      <c r="I10" s="20">
        <f>SUMIFS(Staffing!$AA:$AA,Staffing!$A:$A,"Care Coordinator",Staffing!$S:$S,"Yes")</f>
        <v>15</v>
      </c>
      <c r="J10" s="33">
        <v>60</v>
      </c>
      <c r="K10" s="3">
        <f t="shared" si="1"/>
        <v>900</v>
      </c>
      <c r="L10" s="2"/>
      <c r="M10" s="205" t="s">
        <v>69</v>
      </c>
      <c r="N10" s="50" t="s">
        <v>66</v>
      </c>
      <c r="O10" s="20">
        <f>SUMIFS(Staffing!$AB:$AB,Staffing!$A:$A,"Care Coordinator",Staffing!$S:$S,"Yes")</f>
        <v>20</v>
      </c>
      <c r="P10" s="33">
        <v>60</v>
      </c>
      <c r="Q10" s="3">
        <f t="shared" si="2"/>
        <v>1200</v>
      </c>
      <c r="S10" s="205" t="s">
        <v>69</v>
      </c>
      <c r="T10" s="50" t="s">
        <v>66</v>
      </c>
      <c r="U10" s="20">
        <f>SUMIFS(Staffing!$AC:$AC,Staffing!$A:$A,"Care Coordinator",Staffing!$S:$S,"Yes")</f>
        <v>25</v>
      </c>
      <c r="V10" s="33">
        <v>60</v>
      </c>
      <c r="W10" s="3">
        <f t="shared" si="3"/>
        <v>1500</v>
      </c>
      <c r="X10" s="2"/>
    </row>
    <row r="11" spans="1:24" ht="15" customHeight="1" x14ac:dyDescent="0.25">
      <c r="A11" s="206"/>
      <c r="B11" s="50" t="s">
        <v>67</v>
      </c>
      <c r="C11" s="20">
        <f>SUMIFS(Staffing!$Z:$Z,Staffing!$A:$A,"Community Health Worker",Staffing!$S:$S,"Yes")</f>
        <v>15</v>
      </c>
      <c r="D11" s="33">
        <v>30</v>
      </c>
      <c r="E11" s="3">
        <f t="shared" si="0"/>
        <v>450</v>
      </c>
      <c r="F11" s="2"/>
      <c r="G11" s="206"/>
      <c r="H11" s="50" t="s">
        <v>67</v>
      </c>
      <c r="I11" s="20">
        <f>SUMIFS(Staffing!$AA:$AA,Staffing!$A:$A,"Community Health Worker",Staffing!$S:$S,"Yes")</f>
        <v>20</v>
      </c>
      <c r="J11" s="33">
        <v>30</v>
      </c>
      <c r="K11" s="3">
        <f t="shared" si="1"/>
        <v>600</v>
      </c>
      <c r="L11" s="2"/>
      <c r="M11" s="206"/>
      <c r="N11" s="50" t="s">
        <v>67</v>
      </c>
      <c r="O11" s="20">
        <f>SUMIFS(Staffing!$AB:$AB,Staffing!$A:$A,"Community Health Worker",Staffing!$S:$S,"Yes")</f>
        <v>25</v>
      </c>
      <c r="P11" s="33">
        <v>30</v>
      </c>
      <c r="Q11" s="3">
        <f t="shared" si="2"/>
        <v>750</v>
      </c>
      <c r="S11" s="206"/>
      <c r="T11" s="50" t="s">
        <v>67</v>
      </c>
      <c r="U11" s="20">
        <f>SUMIFS(Staffing!$AC:$AC,Staffing!$A:$A,"Community Health Worker",Staffing!$S:$S,"Yes")</f>
        <v>30</v>
      </c>
      <c r="V11" s="33">
        <v>30</v>
      </c>
      <c r="W11" s="3">
        <f t="shared" si="3"/>
        <v>900</v>
      </c>
      <c r="X11" s="2"/>
    </row>
    <row r="12" spans="1:24" ht="15" customHeight="1" x14ac:dyDescent="0.25">
      <c r="A12" s="205" t="s">
        <v>32</v>
      </c>
      <c r="B12" s="50" t="s">
        <v>66</v>
      </c>
      <c r="C12" s="20">
        <f>SUMIFS(Staffing!$Z:$Z,Staffing!$A:$A,"Care Coordinator",Staffing!$T:$T,"Yes")</f>
        <v>10</v>
      </c>
      <c r="D12" s="33">
        <v>60</v>
      </c>
      <c r="E12" s="3">
        <f t="shared" si="0"/>
        <v>600</v>
      </c>
      <c r="F12" s="2"/>
      <c r="G12" s="205" t="s">
        <v>32</v>
      </c>
      <c r="H12" s="50" t="s">
        <v>66</v>
      </c>
      <c r="I12" s="20">
        <f>SUMIFS(Staffing!$AA:$AA,Staffing!$A:$A,"Care Coordinator",Staffing!$T:$T,"Yes")</f>
        <v>15</v>
      </c>
      <c r="J12" s="33">
        <v>60</v>
      </c>
      <c r="K12" s="3">
        <f t="shared" si="1"/>
        <v>900</v>
      </c>
      <c r="L12" s="2"/>
      <c r="M12" s="205" t="s">
        <v>32</v>
      </c>
      <c r="N12" s="50" t="s">
        <v>66</v>
      </c>
      <c r="O12" s="20">
        <f>SUMIFS(Staffing!$AB:$AB,Staffing!$A:$A,"Care Coordinator",Staffing!$T:$T,"Yes")</f>
        <v>20</v>
      </c>
      <c r="P12" s="33">
        <v>60</v>
      </c>
      <c r="Q12" s="3">
        <f t="shared" si="2"/>
        <v>1200</v>
      </c>
      <c r="S12" s="205" t="s">
        <v>32</v>
      </c>
      <c r="T12" s="50" t="s">
        <v>66</v>
      </c>
      <c r="U12" s="20">
        <f>SUMIFS(Staffing!$AC:$AC,Staffing!$A:$A,"Care Coordinator",Staffing!$T:$T,"Yes")</f>
        <v>25</v>
      </c>
      <c r="V12" s="33">
        <v>60</v>
      </c>
      <c r="W12" s="3">
        <f t="shared" si="3"/>
        <v>1500</v>
      </c>
      <c r="X12" s="2"/>
    </row>
    <row r="13" spans="1:24" ht="15" customHeight="1" x14ac:dyDescent="0.25">
      <c r="A13" s="206"/>
      <c r="B13" s="50" t="s">
        <v>67</v>
      </c>
      <c r="C13" s="20">
        <f>SUMIFS(Staffing!$Z:$Z,Staffing!$A:$A,"Community Health Worker",Staffing!$T:$T,"Yes")</f>
        <v>0</v>
      </c>
      <c r="D13" s="33">
        <v>30</v>
      </c>
      <c r="E13" s="3">
        <f t="shared" si="0"/>
        <v>0</v>
      </c>
      <c r="F13" s="2"/>
      <c r="G13" s="206"/>
      <c r="H13" s="50" t="s">
        <v>67</v>
      </c>
      <c r="I13" s="20">
        <f>SUMIFS(Staffing!$AA:$AA,Staffing!$A:$A,"Community Health Worker",Staffing!$T:$T,"Yes")</f>
        <v>0</v>
      </c>
      <c r="J13" s="33">
        <v>30</v>
      </c>
      <c r="K13" s="3">
        <f t="shared" si="1"/>
        <v>0</v>
      </c>
      <c r="L13" s="2"/>
      <c r="M13" s="206"/>
      <c r="N13" s="50" t="s">
        <v>67</v>
      </c>
      <c r="O13" s="20">
        <f>SUMIFS(Staffing!$AB:$AB,Staffing!$A:$A,"Community Health Worker",Staffing!$T:$T,"Yes")</f>
        <v>0</v>
      </c>
      <c r="P13" s="33">
        <v>30</v>
      </c>
      <c r="Q13" s="3">
        <f t="shared" si="2"/>
        <v>0</v>
      </c>
      <c r="S13" s="206"/>
      <c r="T13" s="50" t="s">
        <v>67</v>
      </c>
      <c r="U13" s="20">
        <f>SUMIFS(Staffing!$AC:$AC,Staffing!$A:$A,"Community Health Worker",Staffing!$T:$T,"Yes")</f>
        <v>0</v>
      </c>
      <c r="V13" s="33">
        <v>30</v>
      </c>
      <c r="W13" s="3">
        <f t="shared" si="3"/>
        <v>0</v>
      </c>
      <c r="X13" s="2"/>
    </row>
    <row r="14" spans="1:24" ht="15" customHeight="1" x14ac:dyDescent="0.25">
      <c r="A14" s="205" t="s">
        <v>33</v>
      </c>
      <c r="B14" s="50" t="s">
        <v>66</v>
      </c>
      <c r="C14" s="20">
        <f>SUMIFS(Staffing!$Z:$Z,Staffing!$A:$A,"Care Coordinator",Staffing!$U:$U,"Yes")</f>
        <v>0</v>
      </c>
      <c r="D14" s="33">
        <v>60</v>
      </c>
      <c r="E14" s="3">
        <f t="shared" si="0"/>
        <v>0</v>
      </c>
      <c r="F14" s="2"/>
      <c r="G14" s="205" t="s">
        <v>33</v>
      </c>
      <c r="H14" s="50" t="s">
        <v>66</v>
      </c>
      <c r="I14" s="20">
        <f>SUMIFS(Staffing!$AA:$AA,Staffing!$A:$A,"Care Coordinator",Staffing!$U:$U,"Yes")</f>
        <v>0</v>
      </c>
      <c r="J14" s="33">
        <v>60</v>
      </c>
      <c r="K14" s="3">
        <f t="shared" si="1"/>
        <v>0</v>
      </c>
      <c r="L14" s="2"/>
      <c r="M14" s="205" t="s">
        <v>33</v>
      </c>
      <c r="N14" s="50" t="s">
        <v>66</v>
      </c>
      <c r="O14" s="20">
        <f>SUMIFS(Staffing!$AB:$AB,Staffing!$A:$A,"Care Coordinator",Staffing!$U:$U,"Yes")</f>
        <v>0</v>
      </c>
      <c r="P14" s="33">
        <v>60</v>
      </c>
      <c r="Q14" s="3">
        <f t="shared" si="2"/>
        <v>0</v>
      </c>
      <c r="S14" s="205" t="s">
        <v>33</v>
      </c>
      <c r="T14" s="50" t="s">
        <v>66</v>
      </c>
      <c r="U14" s="20">
        <f>SUMIFS(Staffing!$AC:$AC,Staffing!$A:$A,"Care Coordinator",Staffing!$U:$U,"Yes")</f>
        <v>0</v>
      </c>
      <c r="V14" s="33">
        <v>60</v>
      </c>
      <c r="W14" s="3">
        <f t="shared" si="3"/>
        <v>0</v>
      </c>
      <c r="X14" s="2"/>
    </row>
    <row r="15" spans="1:24" ht="15" customHeight="1" x14ac:dyDescent="0.25">
      <c r="A15" s="206"/>
      <c r="B15" s="50" t="s">
        <v>67</v>
      </c>
      <c r="C15" s="20">
        <f>SUMIFS(Staffing!$Z:$Z,Staffing!$A:$A,"Community Health Worker",Staffing!$U:$U,"Yes")</f>
        <v>15</v>
      </c>
      <c r="D15" s="33">
        <v>30</v>
      </c>
      <c r="E15" s="3">
        <f t="shared" si="0"/>
        <v>450</v>
      </c>
      <c r="F15" s="2"/>
      <c r="G15" s="206"/>
      <c r="H15" s="50" t="s">
        <v>67</v>
      </c>
      <c r="I15" s="20">
        <f>SUMIFS(Staffing!$AA:$AA,Staffing!$A:$A,"Community Health Worker",Staffing!$U:$U,"Yes")</f>
        <v>20</v>
      </c>
      <c r="J15" s="33">
        <v>30</v>
      </c>
      <c r="K15" s="3">
        <f t="shared" si="1"/>
        <v>600</v>
      </c>
      <c r="L15" s="2"/>
      <c r="M15" s="206"/>
      <c r="N15" s="50" t="s">
        <v>67</v>
      </c>
      <c r="O15" s="20">
        <f>SUMIFS(Staffing!$AB:$AB,Staffing!$A:$A,"Community Health Worker",Staffing!$U:$U,"Yes")</f>
        <v>25</v>
      </c>
      <c r="P15" s="33">
        <v>30</v>
      </c>
      <c r="Q15" s="3">
        <f t="shared" si="2"/>
        <v>750</v>
      </c>
      <c r="S15" s="206"/>
      <c r="T15" s="50" t="s">
        <v>67</v>
      </c>
      <c r="U15" s="20">
        <f>SUMIFS(Staffing!$AC:$AC,Staffing!$A:$A,"Community Health Worker",Staffing!$U:$U,"Yes")</f>
        <v>30</v>
      </c>
      <c r="V15" s="33">
        <v>30</v>
      </c>
      <c r="W15" s="3">
        <f t="shared" si="3"/>
        <v>900</v>
      </c>
      <c r="X15" s="2"/>
    </row>
    <row r="16" spans="1:24" ht="15" customHeight="1" x14ac:dyDescent="0.25">
      <c r="A16" s="205" t="s">
        <v>70</v>
      </c>
      <c r="B16" s="50" t="s">
        <v>66</v>
      </c>
      <c r="C16" s="20">
        <f>SUMIFS(Staffing!$Z:$Z,Staffing!$A:$A,"Care Coordinator",Staffing!$V:$V,"Yes")</f>
        <v>10</v>
      </c>
      <c r="D16" s="33">
        <v>60</v>
      </c>
      <c r="E16" s="3">
        <f t="shared" si="0"/>
        <v>600</v>
      </c>
      <c r="F16" s="2"/>
      <c r="G16" s="205" t="s">
        <v>70</v>
      </c>
      <c r="H16" s="50" t="s">
        <v>66</v>
      </c>
      <c r="I16" s="20">
        <f>SUMIFS(Staffing!$AA:$AA,Staffing!$A:$A,"Care Coordinator",Staffing!$V:$V,"Yes")</f>
        <v>15</v>
      </c>
      <c r="J16" s="33">
        <v>60</v>
      </c>
      <c r="K16" s="3">
        <f t="shared" si="1"/>
        <v>900</v>
      </c>
      <c r="L16" s="2"/>
      <c r="M16" s="205" t="s">
        <v>70</v>
      </c>
      <c r="N16" s="50" t="s">
        <v>66</v>
      </c>
      <c r="O16" s="20">
        <f>SUMIFS(Staffing!$AB:$AB,Staffing!$A:$A,"Care Coordinator",Staffing!$V:$V,"Yes")</f>
        <v>20</v>
      </c>
      <c r="P16" s="33">
        <v>60</v>
      </c>
      <c r="Q16" s="3">
        <f t="shared" si="2"/>
        <v>1200</v>
      </c>
      <c r="S16" s="205" t="s">
        <v>70</v>
      </c>
      <c r="T16" s="50" t="s">
        <v>66</v>
      </c>
      <c r="U16" s="20">
        <f>SUMIFS(Staffing!$AC:$AC,Staffing!$A:$A,"Care Coordinator",Staffing!$V:$V,"Yes")</f>
        <v>25</v>
      </c>
      <c r="V16" s="33">
        <v>60</v>
      </c>
      <c r="W16" s="3">
        <f t="shared" si="3"/>
        <v>1500</v>
      </c>
      <c r="X16" s="2"/>
    </row>
    <row r="17" spans="1:24" ht="15" customHeight="1" x14ac:dyDescent="0.25">
      <c r="A17" s="206"/>
      <c r="B17" s="50" t="s">
        <v>67</v>
      </c>
      <c r="C17" s="20">
        <f>SUMIFS(Staffing!$Z:$Z,Staffing!$A:$A,"Community Health Worker",Staffing!$V:$V,"Yes")</f>
        <v>0</v>
      </c>
      <c r="D17" s="33">
        <v>30</v>
      </c>
      <c r="E17" s="3">
        <f t="shared" si="0"/>
        <v>0</v>
      </c>
      <c r="F17" s="2"/>
      <c r="G17" s="206"/>
      <c r="H17" s="50" t="s">
        <v>67</v>
      </c>
      <c r="I17" s="20">
        <f>SUMIFS(Staffing!$AA:$AA,Staffing!$A:$A,"Community Health Worker",Staffing!$V:$V,"Yes")</f>
        <v>0</v>
      </c>
      <c r="J17" s="33">
        <v>30</v>
      </c>
      <c r="K17" s="3">
        <f t="shared" si="1"/>
        <v>0</v>
      </c>
      <c r="L17" s="2"/>
      <c r="M17" s="206"/>
      <c r="N17" s="50" t="s">
        <v>67</v>
      </c>
      <c r="O17" s="20">
        <f>SUMIFS(Staffing!$AB:$AB,Staffing!$A:$A,"Community Health Worker",Staffing!$V:$V,"Yes")</f>
        <v>0</v>
      </c>
      <c r="P17" s="33">
        <v>30</v>
      </c>
      <c r="Q17" s="3">
        <f t="shared" si="2"/>
        <v>0</v>
      </c>
      <c r="S17" s="206"/>
      <c r="T17" s="50" t="s">
        <v>67</v>
      </c>
      <c r="U17" s="20">
        <f>SUMIFS(Staffing!$AC:$AC,Staffing!$A:$A,"Community Health Worker",Staffing!$V:$V,"Yes")</f>
        <v>0</v>
      </c>
      <c r="V17" s="33">
        <v>30</v>
      </c>
      <c r="W17" s="3">
        <f t="shared" si="3"/>
        <v>0</v>
      </c>
      <c r="X17" s="2"/>
    </row>
    <row r="18" spans="1:24" ht="15" customHeight="1" x14ac:dyDescent="0.25">
      <c r="A18" s="205" t="s">
        <v>71</v>
      </c>
      <c r="B18" s="50" t="s">
        <v>66</v>
      </c>
      <c r="C18" s="20">
        <f>SUMIFS(Staffing!$Z:$Z,Staffing!$A:$A,"Care Coordinator",Staffing!$W:$W,"Yes")</f>
        <v>0</v>
      </c>
      <c r="D18" s="33">
        <v>60</v>
      </c>
      <c r="E18" s="3">
        <f t="shared" si="0"/>
        <v>0</v>
      </c>
      <c r="F18" s="2"/>
      <c r="G18" s="205" t="s">
        <v>71</v>
      </c>
      <c r="H18" s="50" t="s">
        <v>66</v>
      </c>
      <c r="I18" s="20">
        <f>SUMIFS(Staffing!$AA:$AA,Staffing!$A:$A,"Care Coordinator",Staffing!$W:$W,"Yes")</f>
        <v>0</v>
      </c>
      <c r="J18" s="33">
        <v>60</v>
      </c>
      <c r="K18" s="3">
        <f t="shared" si="1"/>
        <v>0</v>
      </c>
      <c r="L18" s="2"/>
      <c r="M18" s="205" t="s">
        <v>71</v>
      </c>
      <c r="N18" s="50" t="s">
        <v>66</v>
      </c>
      <c r="O18" s="20">
        <f>SUMIFS(Staffing!$AB:$AB,Staffing!$A:$A,"Care Coordinator",Staffing!$W:$W,"Yes")</f>
        <v>0</v>
      </c>
      <c r="P18" s="33">
        <v>60</v>
      </c>
      <c r="Q18" s="3">
        <f t="shared" si="2"/>
        <v>0</v>
      </c>
      <c r="S18" s="205" t="s">
        <v>71</v>
      </c>
      <c r="T18" s="50" t="s">
        <v>66</v>
      </c>
      <c r="U18" s="20">
        <f>SUMIFS(Staffing!$AC:$AC,Staffing!$A:$A,"Care Coordinator",Staffing!$W:$W,"Yes")</f>
        <v>0</v>
      </c>
      <c r="V18" s="33">
        <v>60</v>
      </c>
      <c r="W18" s="3">
        <f t="shared" si="3"/>
        <v>0</v>
      </c>
      <c r="X18" s="2"/>
    </row>
    <row r="19" spans="1:24" ht="15" customHeight="1" x14ac:dyDescent="0.25">
      <c r="A19" s="206"/>
      <c r="B19" s="50" t="s">
        <v>67</v>
      </c>
      <c r="C19" s="20">
        <f>SUMIFS(Staffing!$Z:$Z,Staffing!$A:$A,"Community Health Worker",Staffing!$W:$W,"Yes")</f>
        <v>15</v>
      </c>
      <c r="D19" s="33">
        <v>30</v>
      </c>
      <c r="E19" s="3">
        <f t="shared" si="0"/>
        <v>450</v>
      </c>
      <c r="F19" s="2"/>
      <c r="G19" s="206"/>
      <c r="H19" s="50" t="s">
        <v>67</v>
      </c>
      <c r="I19" s="20">
        <f>SUMIFS(Staffing!$AA:$AA,Staffing!$A:$A,"Community Health Worker",Staffing!$W:$W,"Yes")</f>
        <v>20</v>
      </c>
      <c r="J19" s="33">
        <v>30</v>
      </c>
      <c r="K19" s="3">
        <f t="shared" si="1"/>
        <v>600</v>
      </c>
      <c r="L19" s="2"/>
      <c r="M19" s="206"/>
      <c r="N19" s="50" t="s">
        <v>67</v>
      </c>
      <c r="O19" s="20">
        <f>SUMIFS(Staffing!$AB:$AB,Staffing!$A:$A,"Community Health Worker",Staffing!$W:$W,"Yes")</f>
        <v>25</v>
      </c>
      <c r="P19" s="33">
        <v>30</v>
      </c>
      <c r="Q19" s="3">
        <f t="shared" si="2"/>
        <v>750</v>
      </c>
      <c r="S19" s="206"/>
      <c r="T19" s="50" t="s">
        <v>67</v>
      </c>
      <c r="U19" s="20">
        <f>SUMIFS(Staffing!$AC:$AC,Staffing!$A:$A,"Community Health Worker",Staffing!$W:$W,"Yes")</f>
        <v>30</v>
      </c>
      <c r="V19" s="33">
        <v>30</v>
      </c>
      <c r="W19" s="3">
        <f t="shared" si="3"/>
        <v>900</v>
      </c>
      <c r="X19" s="2"/>
    </row>
    <row r="20" spans="1:24" ht="21" customHeight="1" x14ac:dyDescent="0.25">
      <c r="A20" s="193" t="s">
        <v>72</v>
      </c>
      <c r="B20" s="194"/>
      <c r="C20" s="195"/>
      <c r="D20" s="17" t="s">
        <v>73</v>
      </c>
      <c r="E20" s="34">
        <v>0.4</v>
      </c>
      <c r="F20" s="2"/>
      <c r="G20" s="193" t="s">
        <v>74</v>
      </c>
      <c r="H20" s="194"/>
      <c r="I20" s="195"/>
      <c r="J20" s="17" t="s">
        <v>73</v>
      </c>
      <c r="K20" s="34">
        <v>0.4</v>
      </c>
      <c r="L20" s="2"/>
      <c r="M20" s="193" t="s">
        <v>74</v>
      </c>
      <c r="N20" s="194"/>
      <c r="O20" s="195"/>
      <c r="P20" s="17" t="s">
        <v>73</v>
      </c>
      <c r="Q20" s="34">
        <v>0.4</v>
      </c>
      <c r="S20" s="193" t="s">
        <v>72</v>
      </c>
      <c r="T20" s="194"/>
      <c r="U20" s="195"/>
      <c r="V20" s="17" t="s">
        <v>73</v>
      </c>
      <c r="W20" s="34">
        <v>0.4</v>
      </c>
    </row>
    <row r="21" spans="1:24" ht="21" customHeight="1" x14ac:dyDescent="0.25">
      <c r="A21" s="196"/>
      <c r="B21" s="197"/>
      <c r="C21" s="198"/>
      <c r="D21" s="17" t="s">
        <v>75</v>
      </c>
      <c r="E21" s="34"/>
      <c r="F21" s="2"/>
      <c r="G21" s="196"/>
      <c r="H21" s="197"/>
      <c r="I21" s="198"/>
      <c r="J21" s="17" t="s">
        <v>75</v>
      </c>
      <c r="K21" s="34"/>
      <c r="L21" s="2"/>
      <c r="M21" s="196"/>
      <c r="N21" s="197"/>
      <c r="O21" s="198"/>
      <c r="P21" s="17" t="s">
        <v>75</v>
      </c>
      <c r="Q21" s="34"/>
      <c r="S21" s="196"/>
      <c r="T21" s="197"/>
      <c r="U21" s="198"/>
      <c r="V21" s="17" t="s">
        <v>75</v>
      </c>
      <c r="W21" s="34"/>
    </row>
    <row r="22" spans="1:24" ht="21" customHeight="1" x14ac:dyDescent="0.25">
      <c r="A22" s="196"/>
      <c r="B22" s="197"/>
      <c r="C22" s="198"/>
      <c r="D22" s="17" t="s">
        <v>76</v>
      </c>
      <c r="E22" s="34">
        <v>0.21</v>
      </c>
      <c r="F22" s="2"/>
      <c r="G22" s="196"/>
      <c r="H22" s="197"/>
      <c r="I22" s="198"/>
      <c r="J22" s="17" t="s">
        <v>76</v>
      </c>
      <c r="K22" s="34">
        <v>0.21</v>
      </c>
      <c r="L22" s="2"/>
      <c r="M22" s="196"/>
      <c r="N22" s="197"/>
      <c r="O22" s="198"/>
      <c r="P22" s="17" t="s">
        <v>76</v>
      </c>
      <c r="Q22" s="34">
        <v>0.21</v>
      </c>
      <c r="S22" s="196"/>
      <c r="T22" s="197"/>
      <c r="U22" s="198"/>
      <c r="V22" s="17" t="s">
        <v>76</v>
      </c>
      <c r="W22" s="34">
        <v>0.21</v>
      </c>
    </row>
    <row r="23" spans="1:24" ht="21" customHeight="1" x14ac:dyDescent="0.25">
      <c r="A23" s="196"/>
      <c r="B23" s="197"/>
      <c r="C23" s="198"/>
      <c r="D23" s="17" t="s">
        <v>77</v>
      </c>
      <c r="E23" s="34"/>
      <c r="F23" s="2"/>
      <c r="G23" s="196"/>
      <c r="H23" s="197"/>
      <c r="I23" s="198"/>
      <c r="J23" s="17" t="s">
        <v>77</v>
      </c>
      <c r="K23" s="34"/>
      <c r="L23" s="2"/>
      <c r="M23" s="196"/>
      <c r="N23" s="197"/>
      <c r="O23" s="198"/>
      <c r="P23" s="17" t="s">
        <v>77</v>
      </c>
      <c r="Q23" s="34"/>
      <c r="S23" s="196"/>
      <c r="T23" s="197"/>
      <c r="U23" s="198"/>
      <c r="V23" s="17" t="s">
        <v>77</v>
      </c>
      <c r="W23" s="34"/>
    </row>
    <row r="24" spans="1:24" ht="21" customHeight="1" x14ac:dyDescent="0.25">
      <c r="A24" s="196"/>
      <c r="B24" s="197"/>
      <c r="C24" s="198"/>
      <c r="D24" s="17" t="s">
        <v>78</v>
      </c>
      <c r="E24" s="35"/>
      <c r="F24" s="2"/>
      <c r="G24" s="196"/>
      <c r="H24" s="197"/>
      <c r="I24" s="198"/>
      <c r="J24" s="17" t="s">
        <v>78</v>
      </c>
      <c r="K24" s="35"/>
      <c r="L24" s="2"/>
      <c r="M24" s="196"/>
      <c r="N24" s="197"/>
      <c r="O24" s="198"/>
      <c r="P24" s="17" t="s">
        <v>78</v>
      </c>
      <c r="Q24" s="35"/>
      <c r="S24" s="196"/>
      <c r="T24" s="197"/>
      <c r="U24" s="198"/>
      <c r="V24" s="17" t="s">
        <v>78</v>
      </c>
      <c r="W24" s="35"/>
    </row>
    <row r="25" spans="1:24" ht="21" customHeight="1" x14ac:dyDescent="0.25">
      <c r="A25" s="199"/>
      <c r="B25" s="200"/>
      <c r="C25" s="201"/>
      <c r="D25" s="4" t="s">
        <v>79</v>
      </c>
      <c r="E25" s="3">
        <f>SUM(E6:E19)</f>
        <v>3150</v>
      </c>
      <c r="F25" s="2"/>
      <c r="G25" s="199"/>
      <c r="H25" s="200"/>
      <c r="I25" s="201"/>
      <c r="J25" s="4" t="s">
        <v>79</v>
      </c>
      <c r="K25" s="3">
        <f>SUM(K6:K19)</f>
        <v>4500</v>
      </c>
      <c r="L25" s="2"/>
      <c r="M25" s="199"/>
      <c r="N25" s="200"/>
      <c r="O25" s="201"/>
      <c r="P25" s="4" t="s">
        <v>79</v>
      </c>
      <c r="Q25" s="3">
        <f>SUM(Q6:Q19)</f>
        <v>5850</v>
      </c>
      <c r="S25" s="199"/>
      <c r="T25" s="200"/>
      <c r="U25" s="201"/>
      <c r="V25" s="4" t="s">
        <v>79</v>
      </c>
      <c r="W25" s="3">
        <f>SUM(W6:W19)</f>
        <v>7200</v>
      </c>
    </row>
    <row r="26" spans="1:24" ht="15" customHeight="1" thickBot="1" x14ac:dyDescent="0.3">
      <c r="F26" s="2"/>
      <c r="G26" s="2"/>
      <c r="H26" s="2"/>
      <c r="I26" s="2"/>
      <c r="J26" s="2"/>
      <c r="K26" s="2"/>
      <c r="L26" s="2"/>
      <c r="M26" s="2"/>
      <c r="N26" s="2"/>
      <c r="O26" s="2"/>
      <c r="P26" s="2"/>
    </row>
    <row r="27" spans="1:24" ht="15" customHeight="1" x14ac:dyDescent="0.25">
      <c r="A27" s="24" t="s">
        <v>80</v>
      </c>
      <c r="B27" s="25"/>
      <c r="C27" s="26"/>
      <c r="G27" s="2"/>
      <c r="H27" s="2"/>
      <c r="I27" s="2"/>
      <c r="J27" s="2"/>
      <c r="K27" s="2"/>
      <c r="L27" s="2"/>
      <c r="M27" s="2"/>
      <c r="N27" s="2"/>
      <c r="O27" s="2"/>
      <c r="P27" s="2"/>
    </row>
    <row r="28" spans="1:24" x14ac:dyDescent="0.25">
      <c r="A28" s="27" t="s">
        <v>73</v>
      </c>
      <c r="B28" s="18">
        <v>0.4</v>
      </c>
      <c r="C28" s="28"/>
      <c r="G28" s="2"/>
      <c r="H28" s="2"/>
      <c r="I28" s="2"/>
      <c r="J28" s="2"/>
      <c r="K28" s="2"/>
      <c r="L28" s="2"/>
      <c r="M28" s="2"/>
      <c r="N28" s="2"/>
      <c r="O28" s="2"/>
      <c r="P28" s="2"/>
      <c r="Q28" s="2"/>
    </row>
    <row r="29" spans="1:24" ht="15.75" customHeight="1" x14ac:dyDescent="0.25">
      <c r="A29" s="27" t="s">
        <v>75</v>
      </c>
      <c r="B29" s="18">
        <v>0.25</v>
      </c>
      <c r="C29" s="28"/>
      <c r="G29" s="2"/>
      <c r="H29" s="2"/>
      <c r="I29" s="2"/>
      <c r="J29" s="2"/>
      <c r="K29" s="2"/>
      <c r="L29" s="2"/>
      <c r="M29" s="2"/>
      <c r="N29" s="2"/>
      <c r="O29" s="2"/>
      <c r="P29" s="2"/>
      <c r="Q29" s="2"/>
      <c r="R29" s="2"/>
    </row>
    <row r="30" spans="1:24" ht="15.75" customHeight="1" x14ac:dyDescent="0.25">
      <c r="A30" s="27" t="s">
        <v>76</v>
      </c>
      <c r="B30" s="18">
        <v>0.21</v>
      </c>
      <c r="C30" s="28"/>
      <c r="G30" s="2"/>
      <c r="H30" s="2"/>
      <c r="I30" s="2"/>
      <c r="J30" s="2"/>
      <c r="K30" s="2"/>
      <c r="L30" s="2"/>
      <c r="M30" s="2"/>
      <c r="N30" s="2"/>
      <c r="O30" s="2"/>
      <c r="P30" s="2"/>
      <c r="R30" s="2"/>
    </row>
    <row r="31" spans="1:24" ht="15.75" customHeight="1" x14ac:dyDescent="0.25">
      <c r="A31" s="27" t="s">
        <v>77</v>
      </c>
      <c r="B31" s="18">
        <v>0.11</v>
      </c>
      <c r="C31" s="28"/>
      <c r="G31" s="2"/>
      <c r="H31" s="2"/>
      <c r="I31" s="2"/>
      <c r="J31" s="2"/>
      <c r="K31" s="2"/>
      <c r="L31" s="2"/>
      <c r="M31" s="2"/>
      <c r="N31" s="2"/>
      <c r="O31" s="2"/>
      <c r="P31" s="2"/>
    </row>
    <row r="32" spans="1:24" ht="15.75" customHeight="1" thickBot="1" x14ac:dyDescent="0.3">
      <c r="A32" s="29" t="s">
        <v>78</v>
      </c>
      <c r="B32" s="30">
        <v>0.03</v>
      </c>
      <c r="C32" s="31"/>
      <c r="G32" s="2"/>
      <c r="H32" s="2"/>
      <c r="I32" s="2"/>
      <c r="J32" s="2"/>
      <c r="K32" s="2"/>
      <c r="L32" s="2"/>
      <c r="M32" s="2"/>
      <c r="N32" s="2"/>
      <c r="O32" s="2"/>
      <c r="P32" s="2"/>
    </row>
    <row r="33" spans="7:16" ht="15.75" customHeight="1" x14ac:dyDescent="0.25">
      <c r="G33" s="2"/>
      <c r="H33" s="2"/>
      <c r="I33" s="2"/>
      <c r="J33" s="2"/>
      <c r="K33" s="2"/>
      <c r="L33" s="2"/>
      <c r="M33" s="2"/>
      <c r="N33" s="2"/>
      <c r="O33" s="2"/>
      <c r="P33" s="2"/>
    </row>
    <row r="34" spans="7:16" ht="15.75" customHeight="1" x14ac:dyDescent="0.25">
      <c r="G34" s="2"/>
      <c r="H34" s="2"/>
      <c r="I34" s="2"/>
      <c r="J34" s="2"/>
      <c r="K34" s="2"/>
      <c r="L34" s="2"/>
      <c r="M34" s="2"/>
      <c r="N34" s="2"/>
      <c r="O34" s="2"/>
      <c r="P34" s="2"/>
    </row>
    <row r="35" spans="7:16" ht="15.75" customHeight="1" x14ac:dyDescent="0.25">
      <c r="G35" s="2"/>
      <c r="H35" s="2"/>
      <c r="I35" s="2"/>
      <c r="J35" s="2"/>
      <c r="K35" s="2"/>
      <c r="L35" s="2"/>
      <c r="M35" s="2"/>
      <c r="N35" s="2"/>
      <c r="O35" s="2"/>
      <c r="P35" s="2"/>
    </row>
    <row r="36" spans="7:16" ht="15.75" customHeight="1" x14ac:dyDescent="0.25">
      <c r="G36" s="2"/>
      <c r="H36" s="2"/>
      <c r="I36" s="2"/>
      <c r="J36" s="2"/>
      <c r="K36" s="2"/>
      <c r="L36" s="2"/>
      <c r="M36" s="2"/>
      <c r="N36" s="2"/>
      <c r="O36" s="2"/>
      <c r="P36" s="2"/>
    </row>
    <row r="37" spans="7:16" ht="15.75" customHeight="1" x14ac:dyDescent="0.25">
      <c r="G37" s="2"/>
      <c r="H37" s="2"/>
      <c r="I37" s="2"/>
      <c r="J37" s="2"/>
      <c r="K37" s="2"/>
      <c r="L37" s="2"/>
      <c r="M37" s="2"/>
      <c r="N37" s="2"/>
      <c r="O37" s="2"/>
      <c r="P37" s="2"/>
    </row>
    <row r="38" spans="7:16" ht="15.75" customHeight="1" x14ac:dyDescent="0.25">
      <c r="G38" s="2"/>
      <c r="H38" s="2"/>
      <c r="I38" s="2"/>
      <c r="J38" s="2"/>
      <c r="K38" s="2"/>
      <c r="L38" s="2"/>
      <c r="M38" s="2"/>
      <c r="N38" s="2"/>
      <c r="O38" s="2"/>
      <c r="P38" s="2"/>
    </row>
    <row r="39" spans="7:16" ht="15.75" customHeight="1" x14ac:dyDescent="0.25">
      <c r="G39" s="2"/>
      <c r="H39" s="2"/>
      <c r="I39" s="2"/>
      <c r="J39" s="2"/>
      <c r="K39" s="2"/>
      <c r="L39" s="2"/>
      <c r="M39" s="2"/>
      <c r="N39" s="2"/>
      <c r="O39" s="2"/>
      <c r="P39" s="2"/>
    </row>
    <row r="40" spans="7:16" ht="15.75" customHeight="1" x14ac:dyDescent="0.25">
      <c r="G40" s="2"/>
      <c r="H40" s="2"/>
      <c r="I40" s="2"/>
      <c r="J40" s="2"/>
      <c r="K40" s="2"/>
      <c r="L40" s="2"/>
      <c r="M40" s="2"/>
      <c r="N40" s="2"/>
      <c r="O40" s="2"/>
      <c r="P40" s="2"/>
    </row>
    <row r="41" spans="7:16" ht="15.75" customHeight="1" x14ac:dyDescent="0.25">
      <c r="G41" s="2"/>
      <c r="H41" s="2"/>
      <c r="I41" s="2"/>
      <c r="J41" s="2"/>
      <c r="K41" s="2"/>
      <c r="L41" s="2"/>
      <c r="M41" s="2"/>
      <c r="N41" s="2"/>
      <c r="O41" s="2"/>
      <c r="P41" s="2"/>
    </row>
    <row r="42" spans="7:16" ht="15.75" customHeight="1" x14ac:dyDescent="0.25">
      <c r="G42" s="2"/>
      <c r="H42" s="2"/>
      <c r="I42" s="2"/>
      <c r="J42" s="2"/>
      <c r="K42" s="2"/>
      <c r="L42" s="2"/>
      <c r="M42" s="2"/>
      <c r="N42" s="2"/>
      <c r="O42" s="2"/>
      <c r="P42" s="2"/>
    </row>
    <row r="43" spans="7:16" ht="15.75" customHeight="1" x14ac:dyDescent="0.25">
      <c r="G43" s="2"/>
      <c r="H43" s="2"/>
      <c r="I43" s="2"/>
      <c r="J43" s="2"/>
      <c r="K43" s="2"/>
      <c r="L43" s="2"/>
      <c r="M43" s="2"/>
      <c r="N43" s="2"/>
      <c r="O43" s="2"/>
      <c r="P43" s="2"/>
    </row>
    <row r="44" spans="7:16" ht="15.75" customHeight="1" x14ac:dyDescent="0.25">
      <c r="G44" s="2"/>
      <c r="H44" s="2"/>
      <c r="I44" s="2"/>
      <c r="J44" s="2"/>
      <c r="K44" s="2"/>
      <c r="L44" s="2"/>
      <c r="M44" s="2"/>
      <c r="N44" s="2"/>
      <c r="O44" s="2"/>
      <c r="P44" s="2"/>
    </row>
    <row r="45" spans="7:16" ht="15.75" customHeight="1" x14ac:dyDescent="0.25">
      <c r="G45" s="2"/>
      <c r="H45" s="2"/>
      <c r="I45" s="2"/>
      <c r="J45" s="2"/>
      <c r="K45" s="2"/>
      <c r="L45" s="2"/>
      <c r="M45" s="2"/>
      <c r="N45" s="2"/>
      <c r="O45" s="2"/>
      <c r="P45" s="2"/>
    </row>
    <row r="46" spans="7:16" ht="15.75" customHeight="1" x14ac:dyDescent="0.25">
      <c r="G46" s="2"/>
      <c r="H46" s="2"/>
      <c r="I46" s="2"/>
      <c r="J46" s="2"/>
      <c r="K46" s="2"/>
      <c r="L46" s="2"/>
      <c r="M46" s="2"/>
      <c r="N46" s="2"/>
      <c r="O46" s="2"/>
      <c r="P46" s="2"/>
    </row>
    <row r="47" spans="7:16" ht="15.75" customHeight="1" x14ac:dyDescent="0.25">
      <c r="G47" s="2"/>
      <c r="H47" s="2"/>
      <c r="I47" s="2"/>
      <c r="J47" s="2"/>
      <c r="K47" s="2"/>
      <c r="L47" s="2"/>
      <c r="M47" s="2"/>
      <c r="N47" s="2"/>
      <c r="O47" s="2"/>
      <c r="P47" s="2"/>
    </row>
    <row r="48" spans="7:16" ht="15.75" customHeight="1" x14ac:dyDescent="0.25">
      <c r="G48" s="2"/>
      <c r="H48" s="2"/>
      <c r="I48" s="2"/>
      <c r="J48" s="2"/>
      <c r="K48" s="2"/>
      <c r="L48" s="2"/>
      <c r="M48" s="2"/>
      <c r="N48" s="2"/>
      <c r="O48" s="2"/>
      <c r="P48" s="2"/>
    </row>
    <row r="49" spans="7:16" ht="15.75" customHeight="1" x14ac:dyDescent="0.25">
      <c r="G49" s="2"/>
      <c r="H49" s="2"/>
      <c r="I49" s="2"/>
      <c r="J49" s="2"/>
      <c r="K49" s="2"/>
      <c r="L49" s="2"/>
      <c r="M49" s="2"/>
      <c r="N49" s="2"/>
      <c r="O49" s="2"/>
      <c r="P49" s="2"/>
    </row>
    <row r="50" spans="7:16" ht="15.75" customHeight="1" x14ac:dyDescent="0.25">
      <c r="G50" s="2"/>
      <c r="H50" s="2"/>
      <c r="I50" s="2"/>
      <c r="J50" s="2"/>
      <c r="K50" s="2"/>
      <c r="L50" s="2"/>
      <c r="M50" s="2"/>
      <c r="N50" s="2"/>
      <c r="O50" s="2"/>
      <c r="P50" s="2"/>
    </row>
    <row r="51" spans="7:16" ht="15.75" customHeight="1" x14ac:dyDescent="0.25">
      <c r="G51" s="2"/>
      <c r="H51" s="2"/>
      <c r="I51" s="2"/>
      <c r="J51" s="2"/>
      <c r="K51" s="2"/>
      <c r="L51" s="2"/>
      <c r="M51" s="2"/>
      <c r="N51" s="2"/>
      <c r="O51" s="2"/>
      <c r="P51" s="2"/>
    </row>
    <row r="52" spans="7:16" ht="15.75" customHeight="1" x14ac:dyDescent="0.25">
      <c r="G52" s="2"/>
      <c r="H52" s="2"/>
      <c r="I52" s="2"/>
      <c r="J52" s="2"/>
      <c r="K52" s="2"/>
      <c r="L52" s="2"/>
      <c r="M52" s="2"/>
      <c r="N52" s="2"/>
      <c r="O52" s="2"/>
      <c r="P52" s="2"/>
    </row>
    <row r="53" spans="7:16" ht="15.75" customHeight="1" x14ac:dyDescent="0.25">
      <c r="G53" s="2"/>
      <c r="H53" s="2"/>
      <c r="I53" s="2"/>
      <c r="J53" s="2"/>
      <c r="K53" s="2"/>
      <c r="L53" s="2"/>
      <c r="M53" s="2"/>
      <c r="N53" s="2"/>
      <c r="O53" s="2"/>
      <c r="P53" s="2"/>
    </row>
    <row r="54" spans="7:16" ht="15.75" customHeight="1" x14ac:dyDescent="0.25">
      <c r="G54" s="2"/>
      <c r="H54" s="2"/>
      <c r="I54" s="2"/>
      <c r="J54" s="2"/>
      <c r="K54" s="2"/>
      <c r="L54" s="2"/>
      <c r="M54" s="2"/>
      <c r="N54" s="2"/>
      <c r="O54" s="2"/>
      <c r="P54" s="2"/>
    </row>
    <row r="55" spans="7:16" ht="15.75" customHeight="1" x14ac:dyDescent="0.25">
      <c r="G55" s="2"/>
      <c r="H55" s="2"/>
      <c r="I55" s="2"/>
      <c r="J55" s="2"/>
      <c r="K55" s="2"/>
      <c r="L55" s="2"/>
      <c r="M55" s="2"/>
      <c r="N55" s="2"/>
      <c r="O55" s="2"/>
      <c r="P55" s="2"/>
    </row>
    <row r="56" spans="7:16" ht="15.75" customHeight="1" x14ac:dyDescent="0.25">
      <c r="G56" s="2"/>
      <c r="H56" s="2"/>
      <c r="I56" s="2"/>
      <c r="J56" s="2"/>
      <c r="K56" s="2"/>
      <c r="L56" s="2"/>
      <c r="M56" s="2"/>
      <c r="N56" s="2"/>
      <c r="O56" s="2"/>
      <c r="P56" s="2"/>
    </row>
    <row r="57" spans="7:16" ht="15.75" customHeight="1" x14ac:dyDescent="0.25">
      <c r="G57" s="2"/>
      <c r="H57" s="2"/>
      <c r="I57" s="2"/>
      <c r="J57" s="2"/>
      <c r="K57" s="2"/>
      <c r="L57" s="2"/>
      <c r="M57" s="2"/>
      <c r="N57" s="2"/>
      <c r="O57" s="2"/>
      <c r="P57" s="2"/>
    </row>
    <row r="58" spans="7:16" ht="15.75" customHeight="1" x14ac:dyDescent="0.25">
      <c r="G58" s="2"/>
      <c r="H58" s="2"/>
      <c r="I58" s="2"/>
      <c r="J58" s="2"/>
      <c r="K58" s="2"/>
      <c r="L58" s="2"/>
      <c r="M58" s="2"/>
      <c r="N58" s="2"/>
      <c r="O58" s="2"/>
      <c r="P58" s="2"/>
    </row>
    <row r="59" spans="7:16" ht="15.75" customHeight="1" x14ac:dyDescent="0.25">
      <c r="G59" s="2"/>
      <c r="H59" s="2"/>
      <c r="I59" s="2"/>
      <c r="J59" s="2"/>
      <c r="K59" s="2"/>
      <c r="L59" s="2"/>
      <c r="M59" s="2"/>
      <c r="N59" s="2"/>
      <c r="O59" s="2"/>
      <c r="P59" s="2"/>
    </row>
    <row r="60" spans="7:16" ht="15.75" customHeight="1" x14ac:dyDescent="0.25">
      <c r="G60" s="2"/>
      <c r="H60" s="2"/>
      <c r="I60" s="2"/>
      <c r="J60" s="2"/>
      <c r="K60" s="2"/>
      <c r="L60" s="2"/>
      <c r="M60" s="2"/>
      <c r="N60" s="2"/>
      <c r="O60" s="2"/>
      <c r="P60" s="2"/>
    </row>
    <row r="61" spans="7:16" ht="15.75" customHeight="1" x14ac:dyDescent="0.25">
      <c r="G61" s="2"/>
      <c r="H61" s="2"/>
      <c r="I61" s="2"/>
      <c r="J61" s="2"/>
      <c r="K61" s="2"/>
      <c r="L61" s="2"/>
      <c r="M61" s="2"/>
      <c r="N61" s="2"/>
      <c r="O61" s="2"/>
      <c r="P61" s="2"/>
    </row>
    <row r="62" spans="7:16" ht="15.75" customHeight="1" x14ac:dyDescent="0.25">
      <c r="G62" s="2"/>
      <c r="H62" s="2"/>
      <c r="I62" s="2"/>
      <c r="J62" s="2"/>
      <c r="K62" s="2"/>
      <c r="L62" s="2"/>
      <c r="M62" s="2"/>
      <c r="N62" s="2"/>
      <c r="O62" s="2"/>
      <c r="P62" s="2"/>
    </row>
    <row r="63" spans="7:16" ht="15.75" customHeight="1" x14ac:dyDescent="0.25">
      <c r="G63" s="2"/>
      <c r="H63" s="2"/>
      <c r="I63" s="2"/>
      <c r="J63" s="2"/>
      <c r="K63" s="2"/>
      <c r="L63" s="2"/>
      <c r="M63" s="2"/>
      <c r="N63" s="2"/>
      <c r="O63" s="2"/>
      <c r="P63" s="2"/>
    </row>
    <row r="64" spans="7:16" ht="15.75" customHeight="1" x14ac:dyDescent="0.25">
      <c r="G64" s="2"/>
      <c r="H64" s="2"/>
      <c r="I64" s="2"/>
      <c r="J64" s="2"/>
      <c r="K64" s="2"/>
      <c r="L64" s="2"/>
      <c r="M64" s="2"/>
      <c r="N64" s="2"/>
      <c r="O64" s="2"/>
      <c r="P64" s="2"/>
    </row>
    <row r="65" spans="7:16" ht="15.75" customHeight="1" x14ac:dyDescent="0.25">
      <c r="G65" s="2"/>
      <c r="H65" s="2"/>
      <c r="I65" s="2"/>
      <c r="J65" s="2"/>
      <c r="K65" s="2"/>
      <c r="L65" s="2"/>
      <c r="M65" s="2"/>
      <c r="N65" s="2"/>
      <c r="O65" s="2"/>
      <c r="P65" s="2"/>
    </row>
    <row r="66" spans="7:16" ht="15.75" customHeight="1" x14ac:dyDescent="0.25">
      <c r="G66" s="2"/>
      <c r="H66" s="2"/>
      <c r="I66" s="2"/>
      <c r="J66" s="2"/>
      <c r="K66" s="2"/>
      <c r="L66" s="2"/>
      <c r="M66" s="2"/>
      <c r="N66" s="2"/>
      <c r="O66" s="2"/>
      <c r="P66" s="2"/>
    </row>
    <row r="67" spans="7:16" ht="15.75" customHeight="1" x14ac:dyDescent="0.25">
      <c r="G67" s="2"/>
      <c r="H67" s="2"/>
      <c r="I67" s="2"/>
      <c r="J67" s="2"/>
      <c r="K67" s="2"/>
      <c r="L67" s="2"/>
      <c r="M67" s="2"/>
      <c r="N67" s="2"/>
      <c r="O67" s="2"/>
      <c r="P67" s="2"/>
    </row>
    <row r="68" spans="7:16" ht="15.75" customHeight="1" x14ac:dyDescent="0.25">
      <c r="G68" s="2"/>
      <c r="H68" s="2"/>
      <c r="I68" s="2"/>
      <c r="J68" s="2"/>
      <c r="K68" s="2"/>
      <c r="L68" s="2"/>
      <c r="M68" s="2"/>
      <c r="N68" s="2"/>
      <c r="O68" s="2"/>
      <c r="P68" s="2"/>
    </row>
    <row r="69" spans="7:16" ht="15.75" customHeight="1" x14ac:dyDescent="0.25">
      <c r="G69" s="2"/>
      <c r="H69" s="2"/>
      <c r="I69" s="2"/>
      <c r="J69" s="2"/>
      <c r="K69" s="2"/>
      <c r="L69" s="2"/>
      <c r="M69" s="2"/>
      <c r="N69" s="2"/>
      <c r="O69" s="2"/>
      <c r="P69" s="2"/>
    </row>
    <row r="70" spans="7:16" ht="15.75" customHeight="1" x14ac:dyDescent="0.25">
      <c r="G70" s="2"/>
      <c r="H70" s="2"/>
      <c r="I70" s="2"/>
      <c r="J70" s="2"/>
      <c r="K70" s="2"/>
      <c r="L70" s="2"/>
      <c r="M70" s="2"/>
      <c r="N70" s="2"/>
      <c r="O70" s="2"/>
      <c r="P70" s="2"/>
    </row>
    <row r="71" spans="7:16" ht="15.75" customHeight="1" x14ac:dyDescent="0.25">
      <c r="G71" s="2"/>
      <c r="H71" s="2"/>
      <c r="I71" s="2"/>
      <c r="J71" s="2"/>
      <c r="K71" s="2"/>
      <c r="L71" s="2"/>
      <c r="M71" s="2"/>
      <c r="N71" s="2"/>
      <c r="O71" s="2"/>
      <c r="P71" s="2"/>
    </row>
    <row r="72" spans="7:16" ht="15.75" customHeight="1" x14ac:dyDescent="0.25">
      <c r="G72" s="2"/>
      <c r="H72" s="2"/>
      <c r="I72" s="2"/>
      <c r="J72" s="2"/>
      <c r="K72" s="2"/>
      <c r="L72" s="2"/>
      <c r="M72" s="2"/>
      <c r="N72" s="2"/>
      <c r="O72" s="2"/>
      <c r="P72" s="2"/>
    </row>
    <row r="73" spans="7:16" ht="15.75" customHeight="1" x14ac:dyDescent="0.25">
      <c r="G73" s="2"/>
      <c r="H73" s="2"/>
      <c r="I73" s="2"/>
      <c r="J73" s="2"/>
      <c r="K73" s="2"/>
      <c r="L73" s="2"/>
      <c r="M73" s="2"/>
      <c r="N73" s="2"/>
      <c r="O73" s="2"/>
      <c r="P73" s="2"/>
    </row>
    <row r="74" spans="7:16" ht="15.75" customHeight="1" x14ac:dyDescent="0.25">
      <c r="G74" s="2"/>
      <c r="H74" s="2"/>
      <c r="I74" s="2"/>
      <c r="J74" s="2"/>
      <c r="K74" s="2"/>
      <c r="L74" s="2"/>
      <c r="M74" s="2"/>
      <c r="N74" s="2"/>
      <c r="O74" s="2"/>
      <c r="P74" s="2"/>
    </row>
    <row r="75" spans="7:16" ht="15.75" customHeight="1" x14ac:dyDescent="0.25">
      <c r="G75" s="2"/>
      <c r="H75" s="2"/>
      <c r="I75" s="2"/>
      <c r="J75" s="2"/>
      <c r="K75" s="2"/>
      <c r="L75" s="2"/>
      <c r="M75" s="2"/>
      <c r="N75" s="2"/>
      <c r="O75" s="2"/>
      <c r="P75" s="2"/>
    </row>
    <row r="76" spans="7:16" ht="15.75" customHeight="1" x14ac:dyDescent="0.25">
      <c r="G76" s="2"/>
      <c r="H76" s="2"/>
      <c r="I76" s="2"/>
      <c r="J76" s="2"/>
      <c r="K76" s="2"/>
      <c r="L76" s="2"/>
      <c r="M76" s="2"/>
      <c r="N76" s="2"/>
      <c r="O76" s="2"/>
      <c r="P76" s="2"/>
    </row>
    <row r="77" spans="7:16" ht="15.75" customHeight="1" x14ac:dyDescent="0.25">
      <c r="G77" s="2"/>
      <c r="H77" s="2"/>
      <c r="I77" s="2"/>
      <c r="J77" s="2"/>
      <c r="K77" s="2"/>
      <c r="L77" s="2"/>
      <c r="M77" s="2"/>
      <c r="N77" s="2"/>
      <c r="O77" s="2"/>
      <c r="P77" s="2"/>
    </row>
    <row r="78" spans="7:16" ht="15.75" customHeight="1" x14ac:dyDescent="0.25">
      <c r="G78" s="2"/>
      <c r="H78" s="2"/>
      <c r="I78" s="2"/>
      <c r="J78" s="2"/>
      <c r="K78" s="2"/>
      <c r="L78" s="2"/>
      <c r="M78" s="2"/>
      <c r="N78" s="2"/>
      <c r="O78" s="2"/>
      <c r="P78" s="2"/>
    </row>
    <row r="79" spans="7:16" ht="15.75" customHeight="1" x14ac:dyDescent="0.25">
      <c r="G79" s="2"/>
      <c r="H79" s="2"/>
      <c r="I79" s="2"/>
      <c r="J79" s="2"/>
      <c r="K79" s="2"/>
      <c r="L79" s="2"/>
      <c r="M79" s="2"/>
      <c r="N79" s="2"/>
      <c r="O79" s="2"/>
      <c r="P79" s="2"/>
    </row>
    <row r="80" spans="7:16" ht="15.75" customHeight="1" x14ac:dyDescent="0.25">
      <c r="G80" s="2"/>
      <c r="H80" s="2"/>
      <c r="I80" s="2"/>
      <c r="J80" s="2"/>
      <c r="K80" s="2"/>
      <c r="L80" s="2"/>
      <c r="M80" s="2"/>
      <c r="N80" s="2"/>
      <c r="O80" s="2"/>
      <c r="P80" s="2"/>
    </row>
    <row r="81" spans="7:16" ht="15.75" customHeight="1" x14ac:dyDescent="0.25">
      <c r="G81" s="2"/>
      <c r="H81" s="2"/>
      <c r="I81" s="2"/>
      <c r="J81" s="2"/>
      <c r="K81" s="2"/>
      <c r="L81" s="2"/>
      <c r="M81" s="2"/>
      <c r="N81" s="2"/>
      <c r="O81" s="2"/>
      <c r="P81" s="2"/>
    </row>
    <row r="82" spans="7:16" ht="15.75" customHeight="1" x14ac:dyDescent="0.25">
      <c r="G82" s="2"/>
      <c r="H82" s="2"/>
      <c r="I82" s="2"/>
      <c r="J82" s="2"/>
      <c r="K82" s="2"/>
      <c r="L82" s="2"/>
      <c r="M82" s="2"/>
      <c r="N82" s="2"/>
      <c r="O82" s="2"/>
      <c r="P82" s="2"/>
    </row>
    <row r="83" spans="7:16" ht="15.75" customHeight="1" x14ac:dyDescent="0.25">
      <c r="G83" s="2"/>
      <c r="H83" s="2"/>
      <c r="I83" s="2"/>
      <c r="J83" s="2"/>
      <c r="K83" s="2"/>
      <c r="L83" s="2"/>
      <c r="M83" s="2"/>
      <c r="N83" s="2"/>
      <c r="O83" s="2"/>
      <c r="P83" s="2"/>
    </row>
    <row r="84" spans="7:16" ht="15.75" customHeight="1" x14ac:dyDescent="0.25">
      <c r="G84" s="2"/>
      <c r="H84" s="2"/>
      <c r="I84" s="2"/>
      <c r="J84" s="2"/>
      <c r="K84" s="2"/>
      <c r="L84" s="2"/>
      <c r="M84" s="2"/>
      <c r="N84" s="2"/>
      <c r="O84" s="2"/>
      <c r="P84" s="2"/>
    </row>
    <row r="85" spans="7:16" ht="15.75" customHeight="1" x14ac:dyDescent="0.25">
      <c r="G85" s="2"/>
      <c r="H85" s="2"/>
      <c r="I85" s="2"/>
      <c r="J85" s="2"/>
      <c r="K85" s="2"/>
      <c r="L85" s="2"/>
      <c r="M85" s="2"/>
      <c r="N85" s="2"/>
      <c r="O85" s="2"/>
      <c r="P85" s="2"/>
    </row>
    <row r="86" spans="7:16" ht="15.75" customHeight="1" x14ac:dyDescent="0.25">
      <c r="G86" s="2"/>
      <c r="H86" s="2"/>
      <c r="I86" s="2"/>
      <c r="J86" s="2"/>
      <c r="K86" s="2"/>
      <c r="L86" s="2"/>
      <c r="M86" s="2"/>
      <c r="N86" s="2"/>
      <c r="O86" s="2"/>
      <c r="P86" s="2"/>
    </row>
    <row r="87" spans="7:16" ht="15.75" customHeight="1" x14ac:dyDescent="0.25">
      <c r="G87" s="2"/>
      <c r="H87" s="2"/>
      <c r="I87" s="2"/>
      <c r="J87" s="2"/>
      <c r="K87" s="2"/>
      <c r="L87" s="2"/>
      <c r="M87" s="2"/>
      <c r="N87" s="2"/>
      <c r="O87" s="2"/>
      <c r="P87" s="2"/>
    </row>
    <row r="88" spans="7:16" ht="15.75" customHeight="1" x14ac:dyDescent="0.25">
      <c r="G88" s="2"/>
      <c r="H88" s="2"/>
      <c r="I88" s="2"/>
      <c r="J88" s="2"/>
      <c r="K88" s="2"/>
      <c r="L88" s="2"/>
      <c r="M88" s="2"/>
      <c r="N88" s="2"/>
      <c r="O88" s="2"/>
      <c r="P88" s="2"/>
    </row>
    <row r="89" spans="7:16" ht="15.75" customHeight="1" x14ac:dyDescent="0.25">
      <c r="G89" s="2"/>
      <c r="H89" s="2"/>
      <c r="I89" s="2"/>
      <c r="J89" s="2"/>
      <c r="K89" s="2"/>
      <c r="L89" s="2"/>
      <c r="M89" s="2"/>
      <c r="N89" s="2"/>
      <c r="O89" s="2"/>
      <c r="P89" s="2"/>
    </row>
    <row r="90" spans="7:16" ht="15.75" customHeight="1" x14ac:dyDescent="0.25">
      <c r="G90" s="2"/>
      <c r="H90" s="2"/>
      <c r="I90" s="2"/>
      <c r="J90" s="2"/>
      <c r="K90" s="2"/>
      <c r="L90" s="2"/>
      <c r="M90" s="2"/>
      <c r="N90" s="2"/>
      <c r="O90" s="2"/>
      <c r="P90" s="2"/>
    </row>
    <row r="91" spans="7:16" ht="15.75" customHeight="1" x14ac:dyDescent="0.25">
      <c r="G91" s="2"/>
      <c r="H91" s="2"/>
      <c r="I91" s="2"/>
      <c r="J91" s="2"/>
      <c r="K91" s="2"/>
      <c r="L91" s="2"/>
      <c r="M91" s="2"/>
      <c r="N91" s="2"/>
      <c r="O91" s="2"/>
      <c r="P91" s="2"/>
    </row>
    <row r="92" spans="7:16" ht="15.75" customHeight="1" x14ac:dyDescent="0.25">
      <c r="G92" s="2"/>
      <c r="H92" s="2"/>
      <c r="I92" s="2"/>
      <c r="J92" s="2"/>
      <c r="K92" s="2"/>
      <c r="L92" s="2"/>
      <c r="M92" s="2"/>
      <c r="N92" s="2"/>
      <c r="O92" s="2"/>
      <c r="P92" s="2"/>
    </row>
    <row r="93" spans="7:16" ht="15.75" customHeight="1" x14ac:dyDescent="0.25">
      <c r="G93" s="2"/>
      <c r="H93" s="2"/>
      <c r="I93" s="2"/>
      <c r="J93" s="2"/>
      <c r="K93" s="2"/>
      <c r="L93" s="2"/>
      <c r="M93" s="2"/>
      <c r="N93" s="2"/>
      <c r="O93" s="2"/>
      <c r="P93" s="2"/>
    </row>
    <row r="94" spans="7:16" ht="15.75" customHeight="1" x14ac:dyDescent="0.25">
      <c r="G94" s="2"/>
      <c r="H94" s="2"/>
      <c r="I94" s="2"/>
      <c r="J94" s="2"/>
      <c r="K94" s="2"/>
      <c r="L94" s="2"/>
      <c r="M94" s="2"/>
      <c r="N94" s="2"/>
      <c r="O94" s="2"/>
      <c r="P94" s="2"/>
    </row>
    <row r="95" spans="7:16" ht="15.75" customHeight="1" x14ac:dyDescent="0.25">
      <c r="G95" s="2"/>
      <c r="H95" s="2"/>
      <c r="I95" s="2"/>
      <c r="J95" s="2"/>
      <c r="K95" s="2"/>
      <c r="L95" s="2"/>
      <c r="M95" s="2"/>
      <c r="N95" s="2"/>
      <c r="O95" s="2"/>
      <c r="P95" s="2"/>
    </row>
    <row r="96" spans="7:16" ht="15.75" customHeight="1" x14ac:dyDescent="0.25">
      <c r="G96" s="2"/>
      <c r="H96" s="2"/>
      <c r="I96" s="2"/>
      <c r="J96" s="2"/>
      <c r="K96" s="2"/>
      <c r="L96" s="2"/>
      <c r="M96" s="2"/>
      <c r="N96" s="2"/>
      <c r="O96" s="2"/>
      <c r="P96" s="2"/>
    </row>
    <row r="97" spans="7:16" ht="15.75" customHeight="1" x14ac:dyDescent="0.25">
      <c r="G97" s="2"/>
      <c r="H97" s="2"/>
      <c r="I97" s="2"/>
      <c r="J97" s="2"/>
      <c r="K97" s="2"/>
      <c r="L97" s="2"/>
      <c r="M97" s="2"/>
      <c r="N97" s="2"/>
      <c r="O97" s="2"/>
      <c r="P97" s="2"/>
    </row>
    <row r="98" spans="7:16" ht="15.75" customHeight="1" x14ac:dyDescent="0.25">
      <c r="G98" s="2"/>
      <c r="H98" s="2"/>
      <c r="I98" s="2"/>
      <c r="J98" s="2"/>
      <c r="K98" s="2"/>
      <c r="L98" s="2"/>
      <c r="M98" s="2"/>
      <c r="N98" s="2"/>
      <c r="O98" s="2"/>
      <c r="P98" s="2"/>
    </row>
    <row r="99" spans="7:16" ht="15.75" customHeight="1" x14ac:dyDescent="0.25">
      <c r="G99" s="2"/>
      <c r="H99" s="2"/>
      <c r="I99" s="2"/>
      <c r="J99" s="2"/>
      <c r="K99" s="2"/>
      <c r="L99" s="2"/>
      <c r="M99" s="2"/>
      <c r="N99" s="2"/>
      <c r="O99" s="2"/>
      <c r="P99" s="2"/>
    </row>
    <row r="100" spans="7:16" ht="15.75" customHeight="1" x14ac:dyDescent="0.25">
      <c r="G100" s="2"/>
      <c r="H100" s="2"/>
      <c r="I100" s="2"/>
      <c r="J100" s="2"/>
      <c r="K100" s="2"/>
      <c r="L100" s="2"/>
      <c r="M100" s="2"/>
      <c r="N100" s="2"/>
      <c r="O100" s="2"/>
      <c r="P100" s="2"/>
    </row>
    <row r="101" spans="7:16" ht="15.75" customHeight="1" x14ac:dyDescent="0.25">
      <c r="G101" s="2"/>
      <c r="H101" s="2"/>
      <c r="I101" s="2"/>
      <c r="J101" s="2"/>
      <c r="K101" s="2"/>
      <c r="L101" s="2"/>
      <c r="M101" s="2"/>
      <c r="N101" s="2"/>
      <c r="O101" s="2"/>
      <c r="P101" s="2"/>
    </row>
    <row r="102" spans="7:16" ht="15.75" customHeight="1" x14ac:dyDescent="0.25">
      <c r="G102" s="2"/>
      <c r="H102" s="2"/>
      <c r="I102" s="2"/>
      <c r="J102" s="2"/>
      <c r="K102" s="2"/>
      <c r="L102" s="2"/>
      <c r="M102" s="2"/>
      <c r="N102" s="2"/>
      <c r="O102" s="2"/>
      <c r="P102" s="2"/>
    </row>
    <row r="103" spans="7:16" ht="15.75" customHeight="1" x14ac:dyDescent="0.25">
      <c r="G103" s="2"/>
      <c r="H103" s="2"/>
      <c r="I103" s="2"/>
      <c r="J103" s="2"/>
      <c r="K103" s="2"/>
      <c r="L103" s="2"/>
      <c r="M103" s="2"/>
      <c r="N103" s="2"/>
      <c r="O103" s="2"/>
      <c r="P103" s="2"/>
    </row>
    <row r="104" spans="7:16" ht="15.75" customHeight="1" x14ac:dyDescent="0.25">
      <c r="G104" s="2"/>
      <c r="H104" s="2"/>
      <c r="I104" s="2"/>
      <c r="J104" s="2"/>
      <c r="K104" s="2"/>
      <c r="L104" s="2"/>
      <c r="M104" s="2"/>
      <c r="N104" s="2"/>
      <c r="O104" s="2"/>
      <c r="P104" s="2"/>
    </row>
    <row r="105" spans="7:16" ht="15.75" customHeight="1" x14ac:dyDescent="0.25">
      <c r="G105" s="2"/>
      <c r="H105" s="2"/>
      <c r="I105" s="2"/>
      <c r="J105" s="2"/>
      <c r="K105" s="2"/>
      <c r="L105" s="2"/>
      <c r="M105" s="2"/>
      <c r="N105" s="2"/>
      <c r="O105" s="2"/>
      <c r="P105" s="2"/>
    </row>
    <row r="106" spans="7:16" ht="15.75" customHeight="1" x14ac:dyDescent="0.25">
      <c r="G106" s="2"/>
      <c r="H106" s="2"/>
      <c r="I106" s="2"/>
      <c r="J106" s="2"/>
      <c r="K106" s="2"/>
      <c r="L106" s="2"/>
      <c r="M106" s="2"/>
      <c r="N106" s="2"/>
      <c r="O106" s="2"/>
      <c r="P106" s="2"/>
    </row>
    <row r="107" spans="7:16" ht="15.75" customHeight="1" x14ac:dyDescent="0.25">
      <c r="G107" s="2"/>
      <c r="H107" s="2"/>
      <c r="I107" s="2"/>
      <c r="J107" s="2"/>
      <c r="K107" s="2"/>
      <c r="L107" s="2"/>
      <c r="M107" s="2"/>
      <c r="N107" s="2"/>
      <c r="O107" s="2"/>
      <c r="P107" s="2"/>
    </row>
    <row r="108" spans="7:16" ht="15.75" customHeight="1" x14ac:dyDescent="0.25">
      <c r="G108" s="2"/>
      <c r="H108" s="2"/>
      <c r="I108" s="2"/>
      <c r="J108" s="2"/>
      <c r="K108" s="2"/>
      <c r="L108" s="2"/>
      <c r="M108" s="2"/>
      <c r="N108" s="2"/>
      <c r="O108" s="2"/>
      <c r="P108" s="2"/>
    </row>
    <row r="109" spans="7:16" ht="15.75" customHeight="1" x14ac:dyDescent="0.25">
      <c r="G109" s="2"/>
      <c r="H109" s="2"/>
      <c r="I109" s="2"/>
      <c r="J109" s="2"/>
      <c r="K109" s="2"/>
      <c r="L109" s="2"/>
      <c r="M109" s="2"/>
      <c r="N109" s="2"/>
      <c r="O109" s="2"/>
      <c r="P109" s="2"/>
    </row>
    <row r="110" spans="7:16" ht="15.75" customHeight="1" x14ac:dyDescent="0.25">
      <c r="G110" s="2"/>
      <c r="H110" s="2"/>
      <c r="I110" s="2"/>
      <c r="J110" s="2"/>
      <c r="K110" s="2"/>
      <c r="L110" s="2"/>
      <c r="M110" s="2"/>
      <c r="N110" s="2"/>
      <c r="O110" s="2"/>
      <c r="P110" s="2"/>
    </row>
    <row r="111" spans="7:16" ht="15.75" customHeight="1" x14ac:dyDescent="0.25">
      <c r="G111" s="2"/>
      <c r="H111" s="2"/>
      <c r="I111" s="2"/>
      <c r="J111" s="2"/>
      <c r="K111" s="2"/>
      <c r="L111" s="2"/>
      <c r="M111" s="2"/>
      <c r="N111" s="2"/>
      <c r="O111" s="2"/>
      <c r="P111" s="2"/>
    </row>
    <row r="112" spans="7:16" ht="15.75" customHeight="1" x14ac:dyDescent="0.25">
      <c r="G112" s="2"/>
      <c r="H112" s="2"/>
      <c r="I112" s="2"/>
      <c r="J112" s="2"/>
      <c r="K112" s="2"/>
      <c r="L112" s="2"/>
      <c r="M112" s="2"/>
      <c r="N112" s="2"/>
      <c r="O112" s="2"/>
      <c r="P112" s="2"/>
    </row>
    <row r="113" spans="7:16" ht="15.75" customHeight="1" x14ac:dyDescent="0.25">
      <c r="G113" s="2"/>
      <c r="H113" s="2"/>
      <c r="I113" s="2"/>
      <c r="J113" s="2"/>
      <c r="K113" s="2"/>
      <c r="L113" s="2"/>
      <c r="M113" s="2"/>
      <c r="N113" s="2"/>
      <c r="O113" s="2"/>
      <c r="P113" s="2"/>
    </row>
    <row r="114" spans="7:16" ht="15.75" customHeight="1" x14ac:dyDescent="0.25">
      <c r="G114" s="2"/>
      <c r="H114" s="2"/>
      <c r="I114" s="2"/>
      <c r="J114" s="2"/>
      <c r="K114" s="2"/>
      <c r="L114" s="2"/>
      <c r="M114" s="2"/>
      <c r="N114" s="2"/>
      <c r="O114" s="2"/>
      <c r="P114" s="2"/>
    </row>
    <row r="115" spans="7:16" ht="15.75" customHeight="1" x14ac:dyDescent="0.25">
      <c r="G115" s="2"/>
      <c r="H115" s="2"/>
      <c r="I115" s="2"/>
      <c r="J115" s="2"/>
      <c r="K115" s="2"/>
      <c r="L115" s="2"/>
      <c r="M115" s="2"/>
      <c r="N115" s="2"/>
      <c r="O115" s="2"/>
      <c r="P115" s="2"/>
    </row>
    <row r="116" spans="7:16" ht="15.75" customHeight="1" x14ac:dyDescent="0.25">
      <c r="G116" s="2"/>
      <c r="H116" s="2"/>
      <c r="I116" s="2"/>
      <c r="J116" s="2"/>
      <c r="K116" s="2"/>
      <c r="L116" s="2"/>
      <c r="M116" s="2"/>
      <c r="N116" s="2"/>
      <c r="O116" s="2"/>
      <c r="P116" s="2"/>
    </row>
    <row r="117" spans="7:16" ht="15.75" customHeight="1" x14ac:dyDescent="0.25">
      <c r="G117" s="2"/>
      <c r="H117" s="2"/>
      <c r="I117" s="2"/>
      <c r="J117" s="2"/>
      <c r="K117" s="2"/>
      <c r="L117" s="2"/>
      <c r="M117" s="2"/>
      <c r="N117" s="2"/>
      <c r="O117" s="2"/>
      <c r="P117" s="2"/>
    </row>
    <row r="118" spans="7:16" ht="15.75" customHeight="1" x14ac:dyDescent="0.25">
      <c r="G118" s="2"/>
      <c r="H118" s="2"/>
      <c r="I118" s="2"/>
      <c r="J118" s="2"/>
      <c r="K118" s="2"/>
      <c r="L118" s="2"/>
      <c r="M118" s="2"/>
      <c r="N118" s="2"/>
      <c r="O118" s="2"/>
      <c r="P118" s="2"/>
    </row>
    <row r="119" spans="7:16" ht="15.75" customHeight="1" x14ac:dyDescent="0.25">
      <c r="G119" s="2"/>
      <c r="H119" s="2"/>
      <c r="I119" s="2"/>
      <c r="J119" s="2"/>
      <c r="K119" s="2"/>
      <c r="L119" s="2"/>
      <c r="M119" s="2"/>
      <c r="N119" s="2"/>
      <c r="O119" s="2"/>
      <c r="P119" s="2"/>
    </row>
    <row r="120" spans="7:16" ht="15.75" customHeight="1" x14ac:dyDescent="0.25">
      <c r="G120" s="2"/>
      <c r="H120" s="2"/>
      <c r="I120" s="2"/>
      <c r="J120" s="2"/>
      <c r="K120" s="2"/>
      <c r="L120" s="2"/>
      <c r="M120" s="2"/>
      <c r="N120" s="2"/>
      <c r="O120" s="2"/>
      <c r="P120" s="2"/>
    </row>
    <row r="121" spans="7:16" ht="15.75" customHeight="1" x14ac:dyDescent="0.25">
      <c r="G121" s="2"/>
      <c r="H121" s="2"/>
      <c r="I121" s="2"/>
      <c r="J121" s="2"/>
      <c r="K121" s="2"/>
      <c r="L121" s="2"/>
      <c r="M121" s="2"/>
      <c r="N121" s="2"/>
      <c r="O121" s="2"/>
      <c r="P121" s="2"/>
    </row>
    <row r="122" spans="7:16" ht="15.75" customHeight="1" x14ac:dyDescent="0.25">
      <c r="G122" s="2"/>
      <c r="H122" s="2"/>
      <c r="I122" s="2"/>
      <c r="J122" s="2"/>
      <c r="K122" s="2"/>
      <c r="L122" s="2"/>
      <c r="M122" s="2"/>
      <c r="N122" s="2"/>
      <c r="O122" s="2"/>
      <c r="P122" s="2"/>
    </row>
    <row r="123" spans="7:16" ht="15.75" customHeight="1" x14ac:dyDescent="0.25">
      <c r="G123" s="2"/>
      <c r="H123" s="2"/>
      <c r="I123" s="2"/>
      <c r="J123" s="2"/>
      <c r="K123" s="2"/>
      <c r="L123" s="2"/>
      <c r="M123" s="2"/>
      <c r="N123" s="2"/>
      <c r="O123" s="2"/>
      <c r="P123" s="2"/>
    </row>
    <row r="124" spans="7:16" ht="15.75" customHeight="1" x14ac:dyDescent="0.25">
      <c r="G124" s="2"/>
      <c r="H124" s="2"/>
      <c r="I124" s="2"/>
      <c r="J124" s="2"/>
      <c r="K124" s="2"/>
      <c r="L124" s="2"/>
      <c r="M124" s="2"/>
      <c r="N124" s="2"/>
      <c r="O124" s="2"/>
      <c r="P124" s="2"/>
    </row>
    <row r="125" spans="7:16" ht="15.75" customHeight="1" x14ac:dyDescent="0.25">
      <c r="G125" s="2"/>
      <c r="H125" s="2"/>
      <c r="I125" s="2"/>
      <c r="J125" s="2"/>
      <c r="K125" s="2"/>
      <c r="L125" s="2"/>
      <c r="M125" s="2"/>
      <c r="N125" s="2"/>
      <c r="O125" s="2"/>
      <c r="P125" s="2"/>
    </row>
    <row r="126" spans="7:16" ht="15.75" customHeight="1" x14ac:dyDescent="0.25">
      <c r="G126" s="2"/>
      <c r="H126" s="2"/>
      <c r="I126" s="2"/>
      <c r="J126" s="2"/>
      <c r="K126" s="2"/>
      <c r="L126" s="2"/>
      <c r="M126" s="2"/>
      <c r="N126" s="2"/>
      <c r="O126" s="2"/>
      <c r="P126" s="2"/>
    </row>
    <row r="127" spans="7:16" ht="15.75" customHeight="1" x14ac:dyDescent="0.25">
      <c r="G127" s="2"/>
      <c r="H127" s="2"/>
      <c r="I127" s="2"/>
      <c r="J127" s="2"/>
      <c r="K127" s="2"/>
      <c r="L127" s="2"/>
      <c r="M127" s="2"/>
      <c r="N127" s="2"/>
      <c r="O127" s="2"/>
      <c r="P127" s="2"/>
    </row>
    <row r="128" spans="7:16" ht="15.75" customHeight="1" x14ac:dyDescent="0.25">
      <c r="G128" s="2"/>
      <c r="H128" s="2"/>
      <c r="I128" s="2"/>
      <c r="J128" s="2"/>
      <c r="K128" s="2"/>
      <c r="L128" s="2"/>
      <c r="M128" s="2"/>
      <c r="N128" s="2"/>
      <c r="O128" s="2"/>
      <c r="P128" s="2"/>
    </row>
    <row r="129" spans="7:16" ht="15.75" customHeight="1" x14ac:dyDescent="0.25">
      <c r="G129" s="2"/>
      <c r="H129" s="2"/>
      <c r="I129" s="2"/>
      <c r="J129" s="2"/>
      <c r="K129" s="2"/>
      <c r="L129" s="2"/>
      <c r="M129" s="2"/>
      <c r="N129" s="2"/>
      <c r="O129" s="2"/>
      <c r="P129" s="2"/>
    </row>
    <row r="130" spans="7:16" ht="15.75" customHeight="1" x14ac:dyDescent="0.25">
      <c r="G130" s="2"/>
      <c r="H130" s="2"/>
      <c r="I130" s="2"/>
      <c r="J130" s="2"/>
      <c r="K130" s="2"/>
      <c r="L130" s="2"/>
      <c r="M130" s="2"/>
      <c r="N130" s="2"/>
      <c r="O130" s="2"/>
      <c r="P130" s="2"/>
    </row>
    <row r="131" spans="7:16" ht="15.75" customHeight="1" x14ac:dyDescent="0.25">
      <c r="G131" s="2"/>
      <c r="H131" s="2"/>
      <c r="I131" s="2"/>
      <c r="J131" s="2"/>
      <c r="K131" s="2"/>
      <c r="L131" s="2"/>
      <c r="M131" s="2"/>
      <c r="N131" s="2"/>
      <c r="O131" s="2"/>
      <c r="P131" s="2"/>
    </row>
    <row r="132" spans="7:16" ht="15.75" customHeight="1" x14ac:dyDescent="0.25">
      <c r="G132" s="2"/>
      <c r="H132" s="2"/>
      <c r="I132" s="2"/>
      <c r="J132" s="2"/>
      <c r="K132" s="2"/>
      <c r="L132" s="2"/>
      <c r="M132" s="2"/>
      <c r="N132" s="2"/>
      <c r="O132" s="2"/>
      <c r="P132" s="2"/>
    </row>
    <row r="133" spans="7:16" ht="15.75" customHeight="1" x14ac:dyDescent="0.25">
      <c r="G133" s="2"/>
      <c r="H133" s="2"/>
      <c r="I133" s="2"/>
      <c r="J133" s="2"/>
      <c r="K133" s="2"/>
      <c r="L133" s="2"/>
      <c r="M133" s="2"/>
      <c r="N133" s="2"/>
      <c r="O133" s="2"/>
      <c r="P133" s="2"/>
    </row>
    <row r="134" spans="7:16" ht="15.75" customHeight="1" x14ac:dyDescent="0.25">
      <c r="G134" s="2"/>
      <c r="H134" s="2"/>
      <c r="I134" s="2"/>
      <c r="J134" s="2"/>
      <c r="K134" s="2"/>
      <c r="L134" s="2"/>
      <c r="M134" s="2"/>
      <c r="N134" s="2"/>
      <c r="O134" s="2"/>
      <c r="P134" s="2"/>
    </row>
    <row r="135" spans="7:16" ht="15.75" customHeight="1" x14ac:dyDescent="0.25">
      <c r="G135" s="2"/>
      <c r="H135" s="2"/>
      <c r="I135" s="2"/>
      <c r="J135" s="2"/>
      <c r="K135" s="2"/>
      <c r="L135" s="2"/>
      <c r="M135" s="2"/>
      <c r="N135" s="2"/>
      <c r="O135" s="2"/>
      <c r="P135" s="2"/>
    </row>
    <row r="136" spans="7:16" ht="15.75" customHeight="1" x14ac:dyDescent="0.25">
      <c r="G136" s="2"/>
      <c r="H136" s="2"/>
      <c r="I136" s="2"/>
      <c r="J136" s="2"/>
      <c r="K136" s="2"/>
      <c r="L136" s="2"/>
      <c r="M136" s="2"/>
      <c r="N136" s="2"/>
      <c r="O136" s="2"/>
      <c r="P136" s="2"/>
    </row>
    <row r="137" spans="7:16" ht="15.75" customHeight="1" x14ac:dyDescent="0.25">
      <c r="G137" s="2"/>
      <c r="H137" s="2"/>
      <c r="I137" s="2"/>
      <c r="J137" s="2"/>
      <c r="K137" s="2"/>
      <c r="L137" s="2"/>
      <c r="M137" s="2"/>
      <c r="N137" s="2"/>
      <c r="O137" s="2"/>
      <c r="P137" s="2"/>
    </row>
    <row r="138" spans="7:16" ht="15.75" customHeight="1" x14ac:dyDescent="0.25">
      <c r="G138" s="2"/>
      <c r="H138" s="2"/>
      <c r="I138" s="2"/>
      <c r="J138" s="2"/>
      <c r="K138" s="2"/>
      <c r="L138" s="2"/>
      <c r="M138" s="2"/>
      <c r="N138" s="2"/>
      <c r="O138" s="2"/>
      <c r="P138" s="2"/>
    </row>
    <row r="139" spans="7:16" ht="15.75" customHeight="1" x14ac:dyDescent="0.25">
      <c r="G139" s="2"/>
      <c r="H139" s="2"/>
      <c r="I139" s="2"/>
      <c r="J139" s="2"/>
      <c r="K139" s="2"/>
      <c r="L139" s="2"/>
      <c r="M139" s="2"/>
      <c r="N139" s="2"/>
      <c r="O139" s="2"/>
      <c r="P139" s="2"/>
    </row>
    <row r="140" spans="7:16" ht="15.75" customHeight="1" x14ac:dyDescent="0.25">
      <c r="G140" s="2"/>
      <c r="H140" s="2"/>
      <c r="I140" s="2"/>
      <c r="J140" s="2"/>
      <c r="K140" s="2"/>
      <c r="L140" s="2"/>
      <c r="M140" s="2"/>
      <c r="N140" s="2"/>
      <c r="O140" s="2"/>
      <c r="P140" s="2"/>
    </row>
    <row r="141" spans="7:16" ht="15.75" customHeight="1" x14ac:dyDescent="0.25">
      <c r="G141" s="2"/>
      <c r="H141" s="2"/>
      <c r="I141" s="2"/>
      <c r="J141" s="2"/>
      <c r="K141" s="2"/>
      <c r="L141" s="2"/>
      <c r="M141" s="2"/>
      <c r="N141" s="2"/>
      <c r="O141" s="2"/>
      <c r="P141" s="2"/>
    </row>
    <row r="142" spans="7:16" ht="15.75" customHeight="1" x14ac:dyDescent="0.25">
      <c r="G142" s="2"/>
      <c r="H142" s="2"/>
      <c r="I142" s="2"/>
      <c r="J142" s="2"/>
      <c r="K142" s="2"/>
      <c r="L142" s="2"/>
      <c r="M142" s="2"/>
      <c r="N142" s="2"/>
      <c r="O142" s="2"/>
      <c r="P142" s="2"/>
    </row>
    <row r="143" spans="7:16" ht="15.75" customHeight="1" x14ac:dyDescent="0.25">
      <c r="G143" s="2"/>
      <c r="H143" s="2"/>
      <c r="I143" s="2"/>
      <c r="J143" s="2"/>
      <c r="K143" s="2"/>
      <c r="L143" s="2"/>
      <c r="M143" s="2"/>
      <c r="N143" s="2"/>
      <c r="O143" s="2"/>
      <c r="P143" s="2"/>
    </row>
    <row r="144" spans="7:16" ht="15.75" customHeight="1" x14ac:dyDescent="0.25">
      <c r="G144" s="2"/>
      <c r="H144" s="2"/>
      <c r="I144" s="2"/>
      <c r="J144" s="2"/>
      <c r="K144" s="2"/>
      <c r="L144" s="2"/>
      <c r="M144" s="2"/>
      <c r="N144" s="2"/>
      <c r="O144" s="2"/>
      <c r="P144" s="2"/>
    </row>
    <row r="145" spans="7:16" ht="15.75" customHeight="1" x14ac:dyDescent="0.25">
      <c r="G145" s="2"/>
      <c r="H145" s="2"/>
      <c r="I145" s="2"/>
      <c r="J145" s="2"/>
      <c r="K145" s="2"/>
      <c r="L145" s="2"/>
      <c r="M145" s="2"/>
      <c r="N145" s="2"/>
      <c r="O145" s="2"/>
      <c r="P145" s="2"/>
    </row>
    <row r="146" spans="7:16" ht="15.75" customHeight="1" x14ac:dyDescent="0.25">
      <c r="G146" s="2"/>
      <c r="H146" s="2"/>
      <c r="I146" s="2"/>
      <c r="J146" s="2"/>
      <c r="K146" s="2"/>
      <c r="L146" s="2"/>
      <c r="M146" s="2"/>
      <c r="N146" s="2"/>
      <c r="O146" s="2"/>
      <c r="P146" s="2"/>
    </row>
    <row r="147" spans="7:16" ht="15.75" customHeight="1" x14ac:dyDescent="0.25">
      <c r="G147" s="2"/>
      <c r="H147" s="2"/>
      <c r="I147" s="2"/>
      <c r="J147" s="2"/>
      <c r="K147" s="2"/>
      <c r="L147" s="2"/>
      <c r="M147" s="2"/>
      <c r="N147" s="2"/>
      <c r="O147" s="2"/>
      <c r="P147" s="2"/>
    </row>
    <row r="148" spans="7:16" ht="15.75" customHeight="1" x14ac:dyDescent="0.25">
      <c r="G148" s="2"/>
      <c r="H148" s="2"/>
      <c r="I148" s="2"/>
      <c r="J148" s="2"/>
      <c r="K148" s="2"/>
      <c r="L148" s="2"/>
      <c r="M148" s="2"/>
      <c r="N148" s="2"/>
      <c r="O148" s="2"/>
      <c r="P148" s="2"/>
    </row>
    <row r="149" spans="7:16" ht="15.75" customHeight="1" x14ac:dyDescent="0.25">
      <c r="G149" s="2"/>
      <c r="H149" s="2"/>
      <c r="I149" s="2"/>
      <c r="J149" s="2"/>
      <c r="K149" s="2"/>
      <c r="L149" s="2"/>
      <c r="M149" s="2"/>
      <c r="N149" s="2"/>
      <c r="O149" s="2"/>
      <c r="P149" s="2"/>
    </row>
    <row r="150" spans="7:16" ht="15.75" customHeight="1" x14ac:dyDescent="0.25">
      <c r="G150" s="2"/>
      <c r="H150" s="2"/>
      <c r="I150" s="2"/>
      <c r="J150" s="2"/>
      <c r="K150" s="2"/>
      <c r="L150" s="2"/>
      <c r="M150" s="2"/>
      <c r="N150" s="2"/>
      <c r="O150" s="2"/>
      <c r="P150" s="2"/>
    </row>
    <row r="151" spans="7:16" ht="15.75" customHeight="1" x14ac:dyDescent="0.25">
      <c r="G151" s="2"/>
      <c r="H151" s="2"/>
      <c r="I151" s="2"/>
      <c r="J151" s="2"/>
      <c r="K151" s="2"/>
      <c r="L151" s="2"/>
      <c r="M151" s="2"/>
      <c r="N151" s="2"/>
      <c r="O151" s="2"/>
      <c r="P151" s="2"/>
    </row>
    <row r="152" spans="7:16" ht="15.75" customHeight="1" x14ac:dyDescent="0.25">
      <c r="G152" s="2"/>
      <c r="H152" s="2"/>
      <c r="I152" s="2"/>
      <c r="J152" s="2"/>
      <c r="K152" s="2"/>
      <c r="L152" s="2"/>
      <c r="M152" s="2"/>
      <c r="N152" s="2"/>
      <c r="O152" s="2"/>
      <c r="P152" s="2"/>
    </row>
    <row r="153" spans="7:16" ht="15.75" customHeight="1" x14ac:dyDescent="0.25">
      <c r="G153" s="2"/>
      <c r="H153" s="2"/>
      <c r="I153" s="2"/>
      <c r="J153" s="2"/>
      <c r="K153" s="2"/>
      <c r="L153" s="2"/>
      <c r="M153" s="2"/>
      <c r="N153" s="2"/>
      <c r="O153" s="2"/>
      <c r="P153" s="2"/>
    </row>
    <row r="154" spans="7:16" ht="15.75" customHeight="1" x14ac:dyDescent="0.25">
      <c r="G154" s="2"/>
      <c r="H154" s="2"/>
      <c r="I154" s="2"/>
      <c r="J154" s="2"/>
      <c r="K154" s="2"/>
      <c r="L154" s="2"/>
      <c r="M154" s="2"/>
      <c r="N154" s="2"/>
      <c r="O154" s="2"/>
      <c r="P154" s="2"/>
    </row>
    <row r="155" spans="7:16" ht="15.75" customHeight="1" x14ac:dyDescent="0.25">
      <c r="G155" s="2"/>
      <c r="H155" s="2"/>
      <c r="I155" s="2"/>
      <c r="J155" s="2"/>
      <c r="K155" s="2"/>
      <c r="L155" s="2"/>
      <c r="M155" s="2"/>
      <c r="N155" s="2"/>
      <c r="O155" s="2"/>
      <c r="P155" s="2"/>
    </row>
    <row r="156" spans="7:16" ht="15.75" customHeight="1" x14ac:dyDescent="0.25">
      <c r="G156" s="2"/>
      <c r="H156" s="2"/>
      <c r="I156" s="2"/>
      <c r="J156" s="2"/>
      <c r="K156" s="2"/>
      <c r="L156" s="2"/>
      <c r="M156" s="2"/>
      <c r="N156" s="2"/>
      <c r="O156" s="2"/>
      <c r="P156" s="2"/>
    </row>
    <row r="157" spans="7:16" ht="15.75" customHeight="1" x14ac:dyDescent="0.25">
      <c r="G157" s="2"/>
      <c r="H157" s="2"/>
      <c r="I157" s="2"/>
      <c r="J157" s="2"/>
      <c r="K157" s="2"/>
      <c r="L157" s="2"/>
      <c r="M157" s="2"/>
      <c r="N157" s="2"/>
      <c r="O157" s="2"/>
      <c r="P157" s="2"/>
    </row>
    <row r="158" spans="7:16" ht="15.75" customHeight="1" x14ac:dyDescent="0.25">
      <c r="G158" s="2"/>
      <c r="H158" s="2"/>
      <c r="I158" s="2"/>
      <c r="J158" s="2"/>
      <c r="K158" s="2"/>
      <c r="L158" s="2"/>
      <c r="M158" s="2"/>
      <c r="N158" s="2"/>
      <c r="O158" s="2"/>
      <c r="P158" s="2"/>
    </row>
    <row r="159" spans="7:16" ht="15.75" customHeight="1" x14ac:dyDescent="0.25">
      <c r="G159" s="2"/>
      <c r="H159" s="2"/>
      <c r="I159" s="2"/>
      <c r="J159" s="2"/>
      <c r="K159" s="2"/>
      <c r="L159" s="2"/>
      <c r="M159" s="2"/>
      <c r="N159" s="2"/>
      <c r="O159" s="2"/>
      <c r="P159" s="2"/>
    </row>
    <row r="160" spans="7:16" ht="15.75" customHeight="1" x14ac:dyDescent="0.25">
      <c r="G160" s="2"/>
      <c r="H160" s="2"/>
      <c r="I160" s="2"/>
      <c r="J160" s="2"/>
      <c r="K160" s="2"/>
      <c r="L160" s="2"/>
      <c r="M160" s="2"/>
      <c r="N160" s="2"/>
      <c r="O160" s="2"/>
      <c r="P160" s="2"/>
    </row>
    <row r="161" spans="7:16" ht="15.75" customHeight="1" x14ac:dyDescent="0.25">
      <c r="G161" s="2"/>
      <c r="H161" s="2"/>
      <c r="I161" s="2"/>
      <c r="J161" s="2"/>
      <c r="K161" s="2"/>
      <c r="L161" s="2"/>
      <c r="M161" s="2"/>
      <c r="N161" s="2"/>
      <c r="O161" s="2"/>
      <c r="P161" s="2"/>
    </row>
    <row r="162" spans="7:16" ht="15.75" customHeight="1" x14ac:dyDescent="0.25">
      <c r="G162" s="2"/>
      <c r="H162" s="2"/>
      <c r="I162" s="2"/>
      <c r="J162" s="2"/>
      <c r="K162" s="2"/>
      <c r="L162" s="2"/>
      <c r="M162" s="2"/>
      <c r="N162" s="2"/>
      <c r="O162" s="2"/>
      <c r="P162" s="2"/>
    </row>
    <row r="163" spans="7:16" ht="15.75" customHeight="1" x14ac:dyDescent="0.25">
      <c r="G163" s="2"/>
      <c r="H163" s="2"/>
      <c r="I163" s="2"/>
      <c r="J163" s="2"/>
      <c r="K163" s="2"/>
      <c r="L163" s="2"/>
      <c r="M163" s="2"/>
      <c r="N163" s="2"/>
      <c r="O163" s="2"/>
      <c r="P163" s="2"/>
    </row>
    <row r="164" spans="7:16" ht="15.75" customHeight="1" x14ac:dyDescent="0.25">
      <c r="G164" s="2"/>
      <c r="H164" s="2"/>
      <c r="I164" s="2"/>
      <c r="J164" s="2"/>
      <c r="K164" s="2"/>
      <c r="L164" s="2"/>
      <c r="M164" s="2"/>
      <c r="N164" s="2"/>
      <c r="O164" s="2"/>
      <c r="P164" s="2"/>
    </row>
    <row r="165" spans="7:16" ht="15.75" customHeight="1" x14ac:dyDescent="0.25">
      <c r="G165" s="2"/>
      <c r="H165" s="2"/>
      <c r="I165" s="2"/>
      <c r="J165" s="2"/>
      <c r="K165" s="2"/>
      <c r="L165" s="2"/>
      <c r="M165" s="2"/>
      <c r="N165" s="2"/>
      <c r="O165" s="2"/>
      <c r="P165" s="2"/>
    </row>
    <row r="166" spans="7:16" ht="15.75" customHeight="1" x14ac:dyDescent="0.25">
      <c r="G166" s="2"/>
      <c r="H166" s="2"/>
      <c r="I166" s="2"/>
      <c r="J166" s="2"/>
      <c r="K166" s="2"/>
      <c r="L166" s="2"/>
      <c r="M166" s="2"/>
      <c r="N166" s="2"/>
      <c r="O166" s="2"/>
      <c r="P166" s="2"/>
    </row>
    <row r="167" spans="7:16" ht="15.75" customHeight="1" x14ac:dyDescent="0.25">
      <c r="G167" s="2"/>
      <c r="H167" s="2"/>
      <c r="I167" s="2"/>
      <c r="J167" s="2"/>
      <c r="K167" s="2"/>
      <c r="L167" s="2"/>
      <c r="M167" s="2"/>
      <c r="N167" s="2"/>
      <c r="O167" s="2"/>
      <c r="P167" s="2"/>
    </row>
    <row r="168" spans="7:16" ht="15.75" customHeight="1" x14ac:dyDescent="0.25">
      <c r="G168" s="2"/>
      <c r="H168" s="2"/>
      <c r="I168" s="2"/>
      <c r="J168" s="2"/>
      <c r="K168" s="2"/>
      <c r="L168" s="2"/>
      <c r="M168" s="2"/>
      <c r="N168" s="2"/>
      <c r="O168" s="2"/>
      <c r="P168" s="2"/>
    </row>
    <row r="169" spans="7:16" ht="15.75" customHeight="1" x14ac:dyDescent="0.25">
      <c r="G169" s="2"/>
      <c r="H169" s="2"/>
      <c r="I169" s="2"/>
      <c r="J169" s="2"/>
      <c r="K169" s="2"/>
      <c r="L169" s="2"/>
      <c r="M169" s="2"/>
      <c r="N169" s="2"/>
      <c r="O169" s="2"/>
      <c r="P169" s="2"/>
    </row>
    <row r="170" spans="7:16" ht="15.75" customHeight="1" x14ac:dyDescent="0.25">
      <c r="G170" s="2"/>
      <c r="H170" s="2"/>
      <c r="I170" s="2"/>
      <c r="J170" s="2"/>
      <c r="K170" s="2"/>
      <c r="L170" s="2"/>
      <c r="M170" s="2"/>
      <c r="N170" s="2"/>
      <c r="O170" s="2"/>
      <c r="P170" s="2"/>
    </row>
    <row r="171" spans="7:16" ht="15.75" customHeight="1" x14ac:dyDescent="0.25">
      <c r="G171" s="2"/>
      <c r="H171" s="2"/>
      <c r="I171" s="2"/>
      <c r="J171" s="2"/>
      <c r="K171" s="2"/>
      <c r="L171" s="2"/>
      <c r="M171" s="2"/>
      <c r="N171" s="2"/>
      <c r="O171" s="2"/>
      <c r="P171" s="2"/>
    </row>
    <row r="172" spans="7:16" ht="15.75" customHeight="1" x14ac:dyDescent="0.25">
      <c r="G172" s="2"/>
      <c r="H172" s="2"/>
      <c r="I172" s="2"/>
      <c r="J172" s="2"/>
      <c r="K172" s="2"/>
      <c r="L172" s="2"/>
      <c r="M172" s="2"/>
      <c r="N172" s="2"/>
      <c r="O172" s="2"/>
      <c r="P172" s="2"/>
    </row>
    <row r="173" spans="7:16" ht="15.75" customHeight="1" x14ac:dyDescent="0.25">
      <c r="G173" s="2"/>
      <c r="H173" s="2"/>
      <c r="I173" s="2"/>
      <c r="J173" s="2"/>
      <c r="K173" s="2"/>
      <c r="L173" s="2"/>
      <c r="M173" s="2"/>
      <c r="N173" s="2"/>
      <c r="O173" s="2"/>
      <c r="P173" s="2"/>
    </row>
    <row r="174" spans="7:16" ht="15.75" customHeight="1" x14ac:dyDescent="0.25">
      <c r="G174" s="2"/>
      <c r="H174" s="2"/>
      <c r="I174" s="2"/>
      <c r="J174" s="2"/>
      <c r="K174" s="2"/>
      <c r="L174" s="2"/>
      <c r="M174" s="2"/>
      <c r="N174" s="2"/>
      <c r="O174" s="2"/>
      <c r="P174" s="2"/>
    </row>
    <row r="175" spans="7:16" ht="15.75" customHeight="1" x14ac:dyDescent="0.25">
      <c r="G175" s="2"/>
      <c r="H175" s="2"/>
      <c r="I175" s="2"/>
      <c r="J175" s="2"/>
      <c r="K175" s="2"/>
      <c r="L175" s="2"/>
      <c r="M175" s="2"/>
      <c r="N175" s="2"/>
      <c r="O175" s="2"/>
      <c r="P175" s="2"/>
    </row>
    <row r="176" spans="7:16" ht="15.75" customHeight="1" x14ac:dyDescent="0.25">
      <c r="G176" s="2"/>
      <c r="H176" s="2"/>
      <c r="I176" s="2"/>
      <c r="J176" s="2"/>
      <c r="K176" s="2"/>
      <c r="L176" s="2"/>
      <c r="M176" s="2"/>
      <c r="N176" s="2"/>
      <c r="O176" s="2"/>
      <c r="P176" s="2"/>
    </row>
    <row r="177" spans="7:16" ht="15.75" customHeight="1" x14ac:dyDescent="0.25">
      <c r="G177" s="2"/>
      <c r="H177" s="2"/>
      <c r="I177" s="2"/>
      <c r="J177" s="2"/>
      <c r="K177" s="2"/>
      <c r="L177" s="2"/>
      <c r="M177" s="2"/>
      <c r="N177" s="2"/>
      <c r="O177" s="2"/>
      <c r="P177" s="2"/>
    </row>
    <row r="178" spans="7:16" ht="15.75" customHeight="1" x14ac:dyDescent="0.25">
      <c r="G178" s="2"/>
      <c r="H178" s="2"/>
      <c r="I178" s="2"/>
      <c r="J178" s="2"/>
      <c r="K178" s="2"/>
      <c r="L178" s="2"/>
      <c r="M178" s="2"/>
      <c r="N178" s="2"/>
      <c r="O178" s="2"/>
      <c r="P178" s="2"/>
    </row>
    <row r="179" spans="7:16" ht="15.75" customHeight="1" x14ac:dyDescent="0.25">
      <c r="G179" s="2"/>
      <c r="H179" s="2"/>
      <c r="I179" s="2"/>
      <c r="J179" s="2"/>
      <c r="K179" s="2"/>
      <c r="L179" s="2"/>
      <c r="M179" s="2"/>
      <c r="N179" s="2"/>
      <c r="O179" s="2"/>
      <c r="P179" s="2"/>
    </row>
    <row r="180" spans="7:16" ht="15.75" customHeight="1" x14ac:dyDescent="0.25">
      <c r="G180" s="2"/>
      <c r="H180" s="2"/>
      <c r="I180" s="2"/>
      <c r="J180" s="2"/>
      <c r="K180" s="2"/>
      <c r="L180" s="2"/>
      <c r="M180" s="2"/>
      <c r="N180" s="2"/>
      <c r="O180" s="2"/>
      <c r="P180" s="2"/>
    </row>
    <row r="181" spans="7:16" ht="15.75" customHeight="1" x14ac:dyDescent="0.25">
      <c r="G181" s="2"/>
      <c r="H181" s="2"/>
      <c r="I181" s="2"/>
      <c r="J181" s="2"/>
      <c r="K181" s="2"/>
      <c r="L181" s="2"/>
      <c r="M181" s="2"/>
      <c r="N181" s="2"/>
      <c r="O181" s="2"/>
      <c r="P181" s="2"/>
    </row>
    <row r="182" spans="7:16" ht="15.75" customHeight="1" x14ac:dyDescent="0.25">
      <c r="G182" s="2"/>
      <c r="H182" s="2"/>
      <c r="I182" s="2"/>
      <c r="J182" s="2"/>
      <c r="K182" s="2"/>
      <c r="L182" s="2"/>
      <c r="M182" s="2"/>
      <c r="N182" s="2"/>
      <c r="O182" s="2"/>
      <c r="P182" s="2"/>
    </row>
    <row r="183" spans="7:16" ht="15.75" customHeight="1" x14ac:dyDescent="0.25">
      <c r="G183" s="2"/>
      <c r="H183" s="2"/>
      <c r="I183" s="2"/>
      <c r="J183" s="2"/>
      <c r="K183" s="2"/>
      <c r="L183" s="2"/>
      <c r="M183" s="2"/>
      <c r="N183" s="2"/>
      <c r="O183" s="2"/>
      <c r="P183" s="2"/>
    </row>
    <row r="184" spans="7:16" ht="15.75" customHeight="1" x14ac:dyDescent="0.25">
      <c r="G184" s="2"/>
      <c r="H184" s="2"/>
      <c r="I184" s="2"/>
      <c r="J184" s="2"/>
      <c r="K184" s="2"/>
      <c r="L184" s="2"/>
      <c r="M184" s="2"/>
      <c r="N184" s="2"/>
      <c r="O184" s="2"/>
      <c r="P184" s="2"/>
    </row>
    <row r="185" spans="7:16" ht="15.75" customHeight="1" x14ac:dyDescent="0.25">
      <c r="G185" s="2"/>
      <c r="H185" s="2"/>
      <c r="I185" s="2"/>
      <c r="J185" s="2"/>
      <c r="K185" s="2"/>
      <c r="L185" s="2"/>
      <c r="M185" s="2"/>
      <c r="N185" s="2"/>
      <c r="O185" s="2"/>
      <c r="P185" s="2"/>
    </row>
    <row r="186" spans="7:16" ht="15.75" customHeight="1" x14ac:dyDescent="0.25">
      <c r="G186" s="2"/>
      <c r="H186" s="2"/>
      <c r="I186" s="2"/>
      <c r="J186" s="2"/>
      <c r="K186" s="2"/>
      <c r="L186" s="2"/>
      <c r="M186" s="2"/>
      <c r="N186" s="2"/>
      <c r="O186" s="2"/>
      <c r="P186" s="2"/>
    </row>
    <row r="187" spans="7:16" ht="15.75" customHeight="1" x14ac:dyDescent="0.25">
      <c r="G187" s="2"/>
      <c r="H187" s="2"/>
      <c r="I187" s="2"/>
      <c r="J187" s="2"/>
      <c r="K187" s="2"/>
      <c r="L187" s="2"/>
      <c r="M187" s="2"/>
      <c r="N187" s="2"/>
      <c r="O187" s="2"/>
      <c r="P187" s="2"/>
    </row>
    <row r="188" spans="7:16" ht="15.75" customHeight="1" x14ac:dyDescent="0.25">
      <c r="G188" s="2"/>
      <c r="H188" s="2"/>
      <c r="I188" s="2"/>
      <c r="J188" s="2"/>
      <c r="K188" s="2"/>
      <c r="L188" s="2"/>
      <c r="M188" s="2"/>
      <c r="N188" s="2"/>
      <c r="O188" s="2"/>
      <c r="P188" s="2"/>
    </row>
    <row r="189" spans="7:16" ht="15.75" customHeight="1" x14ac:dyDescent="0.25">
      <c r="G189" s="2"/>
      <c r="H189" s="2"/>
      <c r="I189" s="2"/>
      <c r="J189" s="2"/>
      <c r="K189" s="2"/>
      <c r="L189" s="2"/>
      <c r="M189" s="2"/>
      <c r="N189" s="2"/>
      <c r="O189" s="2"/>
      <c r="P189" s="2"/>
    </row>
    <row r="190" spans="7:16" ht="15.75" customHeight="1" x14ac:dyDescent="0.25">
      <c r="G190" s="2"/>
      <c r="H190" s="2"/>
      <c r="I190" s="2"/>
      <c r="J190" s="2"/>
      <c r="K190" s="2"/>
      <c r="L190" s="2"/>
      <c r="M190" s="2"/>
      <c r="N190" s="2"/>
      <c r="O190" s="2"/>
      <c r="P190" s="2"/>
    </row>
    <row r="191" spans="7:16" ht="15.75" customHeight="1" x14ac:dyDescent="0.25">
      <c r="G191" s="2"/>
      <c r="H191" s="2"/>
      <c r="I191" s="2"/>
      <c r="J191" s="2"/>
      <c r="K191" s="2"/>
      <c r="L191" s="2"/>
      <c r="M191" s="2"/>
      <c r="N191" s="2"/>
      <c r="O191" s="2"/>
      <c r="P191" s="2"/>
    </row>
    <row r="192" spans="7:16" ht="15.75" customHeight="1" x14ac:dyDescent="0.25">
      <c r="G192" s="2"/>
      <c r="H192" s="2"/>
      <c r="I192" s="2"/>
      <c r="J192" s="2"/>
      <c r="K192" s="2"/>
      <c r="L192" s="2"/>
      <c r="M192" s="2"/>
      <c r="N192" s="2"/>
      <c r="O192" s="2"/>
      <c r="P192" s="2"/>
    </row>
    <row r="193" spans="7:16" ht="15.75" customHeight="1" x14ac:dyDescent="0.25">
      <c r="G193" s="2"/>
      <c r="H193" s="2"/>
      <c r="I193" s="2"/>
      <c r="J193" s="2"/>
      <c r="K193" s="2"/>
      <c r="L193" s="2"/>
      <c r="M193" s="2"/>
      <c r="N193" s="2"/>
      <c r="O193" s="2"/>
      <c r="P193" s="2"/>
    </row>
    <row r="194" spans="7:16" ht="15.75" customHeight="1" x14ac:dyDescent="0.25">
      <c r="G194" s="2"/>
      <c r="H194" s="2"/>
      <c r="I194" s="2"/>
      <c r="J194" s="2"/>
      <c r="K194" s="2"/>
      <c r="L194" s="2"/>
      <c r="M194" s="2"/>
      <c r="N194" s="2"/>
      <c r="O194" s="2"/>
      <c r="P194" s="2"/>
    </row>
    <row r="195" spans="7:16" ht="15.75" customHeight="1" x14ac:dyDescent="0.25">
      <c r="G195" s="2"/>
      <c r="H195" s="2"/>
      <c r="I195" s="2"/>
      <c r="J195" s="2"/>
      <c r="K195" s="2"/>
      <c r="L195" s="2"/>
      <c r="M195" s="2"/>
      <c r="N195" s="2"/>
      <c r="O195" s="2"/>
      <c r="P195" s="2"/>
    </row>
    <row r="196" spans="7:16" ht="15.75" customHeight="1" x14ac:dyDescent="0.25">
      <c r="G196" s="2"/>
      <c r="H196" s="2"/>
      <c r="I196" s="2"/>
      <c r="J196" s="2"/>
      <c r="K196" s="2"/>
      <c r="L196" s="2"/>
      <c r="M196" s="2"/>
      <c r="N196" s="2"/>
      <c r="O196" s="2"/>
      <c r="P196" s="2"/>
    </row>
    <row r="197" spans="7:16" ht="15.75" customHeight="1" x14ac:dyDescent="0.25">
      <c r="G197" s="2"/>
      <c r="H197" s="2"/>
      <c r="I197" s="2"/>
      <c r="J197" s="2"/>
      <c r="K197" s="2"/>
      <c r="L197" s="2"/>
      <c r="M197" s="2"/>
      <c r="N197" s="2"/>
      <c r="O197" s="2"/>
      <c r="P197" s="2"/>
    </row>
    <row r="198" spans="7:16" ht="15.75" customHeight="1" x14ac:dyDescent="0.25">
      <c r="G198" s="2"/>
      <c r="H198" s="2"/>
      <c r="I198" s="2"/>
      <c r="J198" s="2"/>
      <c r="K198" s="2"/>
      <c r="L198" s="2"/>
      <c r="M198" s="2"/>
      <c r="N198" s="2"/>
      <c r="O198" s="2"/>
      <c r="P198" s="2"/>
    </row>
    <row r="199" spans="7:16" ht="15.75" customHeight="1" x14ac:dyDescent="0.25">
      <c r="G199" s="2"/>
      <c r="H199" s="2"/>
      <c r="I199" s="2"/>
      <c r="J199" s="2"/>
      <c r="K199" s="2"/>
      <c r="L199" s="2"/>
      <c r="M199" s="2"/>
      <c r="N199" s="2"/>
      <c r="O199" s="2"/>
      <c r="P199" s="2"/>
    </row>
    <row r="200" spans="7:16" ht="15.75" customHeight="1" x14ac:dyDescent="0.25">
      <c r="G200" s="2"/>
      <c r="H200" s="2"/>
      <c r="I200" s="2"/>
      <c r="J200" s="2"/>
      <c r="K200" s="2"/>
      <c r="L200" s="2"/>
      <c r="M200" s="2"/>
      <c r="N200" s="2"/>
      <c r="O200" s="2"/>
      <c r="P200" s="2"/>
    </row>
    <row r="201" spans="7:16" ht="15.75" customHeight="1" x14ac:dyDescent="0.25">
      <c r="G201" s="2"/>
      <c r="H201" s="2"/>
      <c r="I201" s="2"/>
      <c r="J201" s="2"/>
      <c r="K201" s="2"/>
      <c r="L201" s="2"/>
      <c r="M201" s="2"/>
      <c r="N201" s="2"/>
      <c r="O201" s="2"/>
      <c r="P201" s="2"/>
    </row>
    <row r="202" spans="7:16" ht="15.75" customHeight="1" x14ac:dyDescent="0.25">
      <c r="G202" s="2"/>
      <c r="H202" s="2"/>
      <c r="I202" s="2"/>
      <c r="J202" s="2"/>
      <c r="K202" s="2"/>
      <c r="L202" s="2"/>
      <c r="M202" s="2"/>
      <c r="N202" s="2"/>
      <c r="O202" s="2"/>
      <c r="P202" s="2"/>
    </row>
    <row r="203" spans="7:16" ht="15.75" customHeight="1" x14ac:dyDescent="0.25">
      <c r="G203" s="2"/>
      <c r="H203" s="2"/>
      <c r="I203" s="2"/>
      <c r="J203" s="2"/>
      <c r="K203" s="2"/>
      <c r="L203" s="2"/>
      <c r="M203" s="2"/>
      <c r="N203" s="2"/>
      <c r="O203" s="2"/>
      <c r="P203" s="2"/>
    </row>
    <row r="204" spans="7:16" ht="15.75" customHeight="1" x14ac:dyDescent="0.25">
      <c r="G204" s="2"/>
      <c r="H204" s="2"/>
      <c r="I204" s="2"/>
      <c r="J204" s="2"/>
      <c r="K204" s="2"/>
      <c r="L204" s="2"/>
      <c r="M204" s="2"/>
      <c r="N204" s="2"/>
      <c r="O204" s="2"/>
      <c r="P204" s="2"/>
    </row>
    <row r="205" spans="7:16" ht="15.75" customHeight="1" x14ac:dyDescent="0.25">
      <c r="G205" s="2"/>
      <c r="H205" s="2"/>
      <c r="I205" s="2"/>
      <c r="J205" s="2"/>
      <c r="K205" s="2"/>
      <c r="L205" s="2"/>
      <c r="M205" s="2"/>
      <c r="N205" s="2"/>
      <c r="O205" s="2"/>
      <c r="P205" s="2"/>
    </row>
    <row r="206" spans="7:16" ht="15.75" customHeight="1" x14ac:dyDescent="0.25">
      <c r="G206" s="2"/>
      <c r="H206" s="2"/>
      <c r="I206" s="2"/>
      <c r="J206" s="2"/>
      <c r="K206" s="2"/>
      <c r="L206" s="2"/>
      <c r="M206" s="2"/>
      <c r="N206" s="2"/>
      <c r="O206" s="2"/>
      <c r="P206" s="2"/>
    </row>
    <row r="207" spans="7:16" ht="15.75" customHeight="1" x14ac:dyDescent="0.25">
      <c r="G207" s="2"/>
      <c r="H207" s="2"/>
      <c r="I207" s="2"/>
      <c r="J207" s="2"/>
      <c r="K207" s="2"/>
      <c r="L207" s="2"/>
      <c r="M207" s="2"/>
      <c r="N207" s="2"/>
      <c r="O207" s="2"/>
      <c r="P207" s="2"/>
    </row>
    <row r="208" spans="7:16" ht="15.75" customHeight="1" x14ac:dyDescent="0.25">
      <c r="G208" s="2"/>
      <c r="H208" s="2"/>
      <c r="I208" s="2"/>
      <c r="J208" s="2"/>
      <c r="K208" s="2"/>
      <c r="L208" s="2"/>
      <c r="M208" s="2"/>
      <c r="N208" s="2"/>
      <c r="O208" s="2"/>
      <c r="P208" s="2"/>
    </row>
    <row r="209" spans="7:16" ht="15.75" customHeight="1" x14ac:dyDescent="0.25">
      <c r="G209" s="2"/>
      <c r="H209" s="2"/>
      <c r="I209" s="2"/>
      <c r="J209" s="2"/>
      <c r="K209" s="2"/>
      <c r="L209" s="2"/>
      <c r="M209" s="2"/>
      <c r="N209" s="2"/>
      <c r="O209" s="2"/>
      <c r="P209" s="2"/>
    </row>
    <row r="210" spans="7:16" ht="15.75" customHeight="1" x14ac:dyDescent="0.25">
      <c r="G210" s="2"/>
      <c r="H210" s="2"/>
      <c r="I210" s="2"/>
      <c r="J210" s="2"/>
      <c r="K210" s="2"/>
      <c r="L210" s="2"/>
      <c r="M210" s="2"/>
      <c r="N210" s="2"/>
      <c r="O210" s="2"/>
      <c r="P210" s="2"/>
    </row>
    <row r="211" spans="7:16" ht="15.75" customHeight="1" x14ac:dyDescent="0.25">
      <c r="G211" s="2"/>
      <c r="H211" s="2"/>
      <c r="I211" s="2"/>
      <c r="J211" s="2"/>
      <c r="K211" s="2"/>
      <c r="L211" s="2"/>
      <c r="M211" s="2"/>
      <c r="N211" s="2"/>
      <c r="O211" s="2"/>
      <c r="P211" s="2"/>
    </row>
    <row r="212" spans="7:16" ht="15.75" customHeight="1" x14ac:dyDescent="0.25">
      <c r="G212" s="2"/>
      <c r="H212" s="2"/>
      <c r="I212" s="2"/>
      <c r="J212" s="2"/>
      <c r="K212" s="2"/>
      <c r="L212" s="2"/>
      <c r="M212" s="2"/>
      <c r="N212" s="2"/>
      <c r="O212" s="2"/>
      <c r="P212" s="2"/>
    </row>
    <row r="213" spans="7:16" ht="15.75" customHeight="1" x14ac:dyDescent="0.25">
      <c r="G213" s="2"/>
      <c r="H213" s="2"/>
      <c r="I213" s="2"/>
      <c r="J213" s="2"/>
      <c r="K213" s="2"/>
      <c r="L213" s="2"/>
      <c r="M213" s="2"/>
      <c r="N213" s="2"/>
      <c r="O213" s="2"/>
      <c r="P213" s="2"/>
    </row>
    <row r="214" spans="7:16" ht="15.75" customHeight="1" x14ac:dyDescent="0.25">
      <c r="G214" s="2"/>
      <c r="H214" s="2"/>
      <c r="I214" s="2"/>
      <c r="J214" s="2"/>
      <c r="K214" s="2"/>
      <c r="L214" s="2"/>
      <c r="M214" s="2"/>
      <c r="N214" s="2"/>
      <c r="O214" s="2"/>
      <c r="P214" s="2"/>
    </row>
    <row r="215" spans="7:16" ht="15.75" customHeight="1" x14ac:dyDescent="0.25">
      <c r="G215" s="2"/>
      <c r="H215" s="2"/>
      <c r="I215" s="2"/>
      <c r="J215" s="2"/>
      <c r="K215" s="2"/>
      <c r="L215" s="2"/>
      <c r="M215" s="2"/>
      <c r="N215" s="2"/>
      <c r="O215" s="2"/>
      <c r="P215" s="2"/>
    </row>
    <row r="216" spans="7:16" ht="15.75" customHeight="1" x14ac:dyDescent="0.25">
      <c r="G216" s="2"/>
      <c r="H216" s="2"/>
      <c r="I216" s="2"/>
      <c r="J216" s="2"/>
      <c r="K216" s="2"/>
      <c r="L216" s="2"/>
      <c r="M216" s="2"/>
      <c r="N216" s="2"/>
      <c r="O216" s="2"/>
      <c r="P216" s="2"/>
    </row>
    <row r="217" spans="7:16" ht="15.75" customHeight="1" x14ac:dyDescent="0.25">
      <c r="G217" s="2"/>
      <c r="H217" s="2"/>
      <c r="I217" s="2"/>
      <c r="J217" s="2"/>
      <c r="K217" s="2"/>
      <c r="L217" s="2"/>
      <c r="M217" s="2"/>
      <c r="N217" s="2"/>
      <c r="O217" s="2"/>
      <c r="P217" s="2"/>
    </row>
    <row r="218" spans="7:16" ht="15.75" customHeight="1" x14ac:dyDescent="0.25">
      <c r="G218" s="2"/>
      <c r="H218" s="2"/>
      <c r="I218" s="2"/>
      <c r="J218" s="2"/>
      <c r="K218" s="2"/>
      <c r="L218" s="2"/>
      <c r="M218" s="2"/>
      <c r="N218" s="2"/>
      <c r="O218" s="2"/>
      <c r="P218" s="2"/>
    </row>
    <row r="219" spans="7:16" ht="15.75" customHeight="1" x14ac:dyDescent="0.25">
      <c r="G219" s="2"/>
      <c r="H219" s="2"/>
      <c r="I219" s="2"/>
      <c r="J219" s="2"/>
      <c r="K219" s="2"/>
      <c r="L219" s="2"/>
      <c r="M219" s="2"/>
      <c r="N219" s="2"/>
      <c r="O219" s="2"/>
      <c r="P219" s="2"/>
    </row>
    <row r="220" spans="7:16" ht="15.75" customHeight="1" x14ac:dyDescent="0.25">
      <c r="G220" s="2"/>
      <c r="H220" s="2"/>
      <c r="I220" s="2"/>
      <c r="J220" s="2"/>
      <c r="K220" s="2"/>
      <c r="L220" s="2"/>
      <c r="M220" s="2"/>
      <c r="N220" s="2"/>
      <c r="O220" s="2"/>
      <c r="P220" s="2"/>
    </row>
    <row r="221" spans="7:16" ht="15.75" customHeight="1" x14ac:dyDescent="0.25">
      <c r="G221" s="2"/>
      <c r="H221" s="2"/>
      <c r="I221" s="2"/>
      <c r="J221" s="2"/>
      <c r="K221" s="2"/>
      <c r="L221" s="2"/>
      <c r="M221" s="2"/>
      <c r="N221" s="2"/>
      <c r="O221" s="2"/>
      <c r="P221" s="2"/>
    </row>
    <row r="222" spans="7:16" ht="15.75" customHeight="1" x14ac:dyDescent="0.25">
      <c r="G222" s="2"/>
      <c r="H222" s="2"/>
      <c r="I222" s="2"/>
      <c r="J222" s="2"/>
      <c r="K222" s="2"/>
      <c r="L222" s="2"/>
      <c r="M222" s="2"/>
      <c r="N222" s="2"/>
      <c r="O222" s="2"/>
      <c r="P222" s="2"/>
    </row>
    <row r="223" spans="7:16" ht="15.75" customHeight="1" x14ac:dyDescent="0.25">
      <c r="G223" s="2"/>
      <c r="H223" s="2"/>
      <c r="I223" s="2"/>
      <c r="J223" s="2"/>
      <c r="K223" s="2"/>
      <c r="L223" s="2"/>
      <c r="M223" s="2"/>
      <c r="N223" s="2"/>
      <c r="O223" s="2"/>
      <c r="P223" s="2"/>
    </row>
    <row r="224" spans="7:16" ht="15.75" customHeight="1" x14ac:dyDescent="0.25">
      <c r="G224" s="2"/>
      <c r="H224" s="2"/>
      <c r="I224" s="2"/>
      <c r="J224" s="2"/>
      <c r="K224" s="2"/>
      <c r="L224" s="2"/>
      <c r="M224" s="2"/>
      <c r="N224" s="2"/>
      <c r="O224" s="2"/>
      <c r="P224" s="2"/>
    </row>
    <row r="225" spans="7:16" ht="15.75" customHeight="1" x14ac:dyDescent="0.25">
      <c r="G225" s="2"/>
      <c r="H225" s="2"/>
      <c r="I225" s="2"/>
      <c r="J225" s="2"/>
      <c r="K225" s="2"/>
      <c r="L225" s="2"/>
      <c r="M225" s="2"/>
      <c r="N225" s="2"/>
      <c r="O225" s="2"/>
      <c r="P225" s="2"/>
    </row>
    <row r="226" spans="7:16" ht="15.75" customHeight="1" x14ac:dyDescent="0.25">
      <c r="G226" s="2"/>
      <c r="H226" s="2"/>
      <c r="I226" s="2"/>
      <c r="J226" s="2"/>
      <c r="K226" s="2"/>
      <c r="L226" s="2"/>
      <c r="M226" s="2"/>
      <c r="N226" s="2"/>
      <c r="O226" s="2"/>
      <c r="P226" s="2"/>
    </row>
    <row r="227" spans="7:16" ht="15.75" customHeight="1" x14ac:dyDescent="0.25">
      <c r="G227" s="2"/>
      <c r="H227" s="2"/>
      <c r="I227" s="2"/>
      <c r="J227" s="2"/>
      <c r="K227" s="2"/>
      <c r="L227" s="2"/>
      <c r="M227" s="2"/>
      <c r="N227" s="2"/>
      <c r="O227" s="2"/>
      <c r="P227" s="2"/>
    </row>
    <row r="228" spans="7:16" ht="15.75" customHeight="1" x14ac:dyDescent="0.25">
      <c r="L228" s="2"/>
    </row>
    <row r="229" spans="7:16" ht="15.75" customHeight="1" x14ac:dyDescent="0.25"/>
    <row r="230" spans="7:16" ht="15.75" customHeight="1" x14ac:dyDescent="0.25"/>
    <row r="231" spans="7:16" ht="15.75" customHeight="1" x14ac:dyDescent="0.25"/>
    <row r="232" spans="7:16" ht="15.75" customHeight="1" x14ac:dyDescent="0.25"/>
    <row r="233" spans="7:16" ht="15.75" customHeight="1" x14ac:dyDescent="0.25"/>
    <row r="234" spans="7:16" ht="15.75" customHeight="1" x14ac:dyDescent="0.25"/>
    <row r="235" spans="7:16" ht="15.75" customHeight="1" x14ac:dyDescent="0.25"/>
    <row r="236" spans="7:16" ht="15.75" customHeight="1" x14ac:dyDescent="0.25"/>
    <row r="237" spans="7:16" ht="15.75" customHeight="1" x14ac:dyDescent="0.25"/>
    <row r="238" spans="7:16" ht="15.75" customHeight="1" x14ac:dyDescent="0.25"/>
    <row r="239" spans="7:16" ht="15.75" customHeight="1" x14ac:dyDescent="0.25"/>
    <row r="240" spans="7:1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sheetProtection selectLockedCells="1"/>
  <mergeCells count="37">
    <mergeCell ref="A1:W1"/>
    <mergeCell ref="M16:M17"/>
    <mergeCell ref="M18:M19"/>
    <mergeCell ref="S6:S7"/>
    <mergeCell ref="S8:S9"/>
    <mergeCell ref="S10:S11"/>
    <mergeCell ref="S12:S13"/>
    <mergeCell ref="S14:S15"/>
    <mergeCell ref="S16:S17"/>
    <mergeCell ref="S18:S19"/>
    <mergeCell ref="M6:M7"/>
    <mergeCell ref="M8:M9"/>
    <mergeCell ref="M10:M11"/>
    <mergeCell ref="M12:M13"/>
    <mergeCell ref="M14:M15"/>
    <mergeCell ref="G16:G17"/>
    <mergeCell ref="G6:G7"/>
    <mergeCell ref="G8:G9"/>
    <mergeCell ref="G10:G11"/>
    <mergeCell ref="G12:G13"/>
    <mergeCell ref="G14:G15"/>
    <mergeCell ref="A20:C25"/>
    <mergeCell ref="G20:I25"/>
    <mergeCell ref="M20:O25"/>
    <mergeCell ref="S20:U25"/>
    <mergeCell ref="A4:E4"/>
    <mergeCell ref="G4:K4"/>
    <mergeCell ref="M4:Q4"/>
    <mergeCell ref="S4:W4"/>
    <mergeCell ref="G18:G19"/>
    <mergeCell ref="A6:A7"/>
    <mergeCell ref="A8:A9"/>
    <mergeCell ref="A10:A11"/>
    <mergeCell ref="A12:A13"/>
    <mergeCell ref="A14:A15"/>
    <mergeCell ref="A16:A17"/>
    <mergeCell ref="A18:A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999"/>
  <sheetViews>
    <sheetView topLeftCell="A3" workbookViewId="0">
      <selection activeCell="C6" sqref="C6"/>
    </sheetView>
  </sheetViews>
  <sheetFormatPr defaultColWidth="14.42578125" defaultRowHeight="15" x14ac:dyDescent="0.25"/>
  <cols>
    <col min="1" max="5" width="14.42578125" style="1"/>
    <col min="6" max="6" width="6.28515625" style="1" customWidth="1"/>
    <col min="7" max="9" width="14.28515625" style="1" customWidth="1"/>
    <col min="10" max="11" width="12.7109375" style="1" customWidth="1"/>
    <col min="12" max="12" width="6.7109375" style="1" customWidth="1"/>
    <col min="13" max="14" width="13.28515625" style="1" customWidth="1"/>
    <col min="15" max="15" width="16.5703125" style="1" customWidth="1"/>
    <col min="16" max="16" width="12.28515625" style="1" customWidth="1"/>
    <col min="17" max="17" width="11.5703125" style="1" customWidth="1"/>
    <col min="18" max="18" width="8.28515625" style="1" customWidth="1"/>
    <col min="19" max="20" width="14.28515625" style="1" customWidth="1"/>
    <col min="21" max="21" width="13" style="1" customWidth="1"/>
    <col min="22" max="22" width="13.28515625" style="1" customWidth="1"/>
    <col min="23" max="23" width="11.7109375" style="1" customWidth="1"/>
    <col min="24" max="24" width="5.7109375" style="1" customWidth="1"/>
    <col min="25" max="33" width="8.7109375" style="1" customWidth="1"/>
    <col min="34" max="16384" width="14.42578125" style="1"/>
  </cols>
  <sheetData>
    <row r="1" spans="1:24" ht="30" customHeight="1" x14ac:dyDescent="0.4">
      <c r="A1" s="207" t="s">
        <v>53</v>
      </c>
      <c r="B1" s="207"/>
      <c r="C1" s="207"/>
      <c r="D1" s="207"/>
      <c r="E1" s="207"/>
      <c r="F1" s="207"/>
      <c r="G1" s="207"/>
      <c r="H1" s="207"/>
      <c r="I1" s="207"/>
      <c r="J1" s="207"/>
      <c r="K1" s="207"/>
      <c r="L1" s="207"/>
      <c r="M1" s="207"/>
      <c r="N1" s="207"/>
      <c r="O1" s="207"/>
      <c r="P1" s="207"/>
      <c r="Q1" s="207"/>
      <c r="R1" s="207"/>
      <c r="S1" s="207"/>
      <c r="T1" s="207"/>
      <c r="U1" s="207"/>
      <c r="V1" s="207"/>
      <c r="W1" s="207"/>
      <c r="X1" s="55"/>
    </row>
    <row r="2" spans="1:24" ht="30" customHeight="1" x14ac:dyDescent="0.4">
      <c r="A2" s="6" t="s">
        <v>54</v>
      </c>
      <c r="B2" s="6"/>
      <c r="C2" s="55"/>
      <c r="D2" s="55"/>
      <c r="E2" s="55"/>
      <c r="F2" s="55"/>
      <c r="G2" s="55"/>
      <c r="H2" s="55"/>
      <c r="I2" s="55"/>
      <c r="J2" s="55"/>
      <c r="K2" s="55"/>
      <c r="L2" s="55"/>
      <c r="M2" s="55"/>
      <c r="N2" s="55"/>
      <c r="O2" s="55"/>
      <c r="P2" s="55"/>
      <c r="Q2" s="55"/>
      <c r="R2" s="55"/>
      <c r="S2" s="55"/>
      <c r="T2" s="55"/>
      <c r="U2" s="55"/>
      <c r="V2" s="55"/>
      <c r="W2" s="55"/>
      <c r="X2" s="55"/>
    </row>
    <row r="3" spans="1:24" ht="30" customHeight="1" x14ac:dyDescent="0.4">
      <c r="B3" s="51" t="s">
        <v>55</v>
      </c>
      <c r="C3" s="5"/>
      <c r="D3" s="5"/>
      <c r="E3" s="5"/>
      <c r="G3" s="5"/>
      <c r="H3" s="51" t="s">
        <v>55</v>
      </c>
      <c r="I3" s="55"/>
      <c r="J3" s="55"/>
      <c r="K3" s="55"/>
      <c r="L3" s="55"/>
      <c r="M3" s="55"/>
      <c r="N3" s="51" t="s">
        <v>55</v>
      </c>
      <c r="O3" s="55"/>
      <c r="P3" s="55"/>
      <c r="Q3" s="55"/>
      <c r="R3" s="55"/>
      <c r="S3" s="55"/>
      <c r="T3" s="51" t="s">
        <v>55</v>
      </c>
      <c r="U3" s="55"/>
      <c r="V3" s="55"/>
      <c r="W3" s="55"/>
      <c r="X3" s="55"/>
    </row>
    <row r="4" spans="1:24" ht="15" customHeight="1" x14ac:dyDescent="0.25">
      <c r="A4" s="202" t="s">
        <v>56</v>
      </c>
      <c r="B4" s="203"/>
      <c r="C4" s="203"/>
      <c r="D4" s="203"/>
      <c r="E4" s="204"/>
      <c r="F4" s="19"/>
      <c r="G4" s="202" t="s">
        <v>57</v>
      </c>
      <c r="H4" s="203"/>
      <c r="I4" s="203"/>
      <c r="J4" s="203"/>
      <c r="K4" s="204"/>
      <c r="L4" s="2"/>
      <c r="M4" s="202" t="s">
        <v>58</v>
      </c>
      <c r="N4" s="203"/>
      <c r="O4" s="203"/>
      <c r="P4" s="203"/>
      <c r="Q4" s="204"/>
      <c r="S4" s="202" t="s">
        <v>59</v>
      </c>
      <c r="T4" s="203"/>
      <c r="U4" s="203"/>
      <c r="V4" s="203"/>
      <c r="W4" s="204"/>
    </row>
    <row r="5" spans="1:24" s="11" customFormat="1" ht="45" x14ac:dyDescent="0.25">
      <c r="A5" s="7" t="s">
        <v>60</v>
      </c>
      <c r="B5" s="7" t="s">
        <v>61</v>
      </c>
      <c r="C5" s="7" t="s">
        <v>62</v>
      </c>
      <c r="D5" s="7" t="s">
        <v>63</v>
      </c>
      <c r="E5" s="8" t="s">
        <v>64</v>
      </c>
      <c r="F5" s="14"/>
      <c r="G5" s="7" t="s">
        <v>60</v>
      </c>
      <c r="H5" s="7" t="s">
        <v>61</v>
      </c>
      <c r="I5" s="7" t="s">
        <v>62</v>
      </c>
      <c r="J5" s="7" t="s">
        <v>63</v>
      </c>
      <c r="K5" s="8" t="s">
        <v>64</v>
      </c>
      <c r="L5" s="9"/>
      <c r="M5" s="7" t="s">
        <v>60</v>
      </c>
      <c r="N5" s="7" t="s">
        <v>61</v>
      </c>
      <c r="O5" s="7" t="s">
        <v>62</v>
      </c>
      <c r="P5" s="7" t="s">
        <v>65</v>
      </c>
      <c r="Q5" s="8" t="s">
        <v>64</v>
      </c>
      <c r="R5" s="10"/>
      <c r="S5" s="7" t="s">
        <v>60</v>
      </c>
      <c r="T5" s="7" t="s">
        <v>61</v>
      </c>
      <c r="U5" s="7" t="s">
        <v>62</v>
      </c>
      <c r="V5" s="7" t="s">
        <v>65</v>
      </c>
      <c r="W5" s="8" t="s">
        <v>64</v>
      </c>
      <c r="X5" s="10"/>
    </row>
    <row r="6" spans="1:24" ht="15" customHeight="1" x14ac:dyDescent="0.25">
      <c r="A6" s="205" t="s">
        <v>28</v>
      </c>
      <c r="B6" s="50" t="s">
        <v>66</v>
      </c>
      <c r="C6" s="20">
        <f>SUMIFS(Staffing!$Z:$Z,Staffing!$A:$A,"Care Coordinator",Staffing!$Q:$Q,"Yes")</f>
        <v>0</v>
      </c>
      <c r="D6" s="33">
        <v>60</v>
      </c>
      <c r="E6" s="3">
        <f t="shared" ref="E6:E19" si="0">C6*D6</f>
        <v>0</v>
      </c>
      <c r="F6" s="2"/>
      <c r="G6" s="205" t="s">
        <v>28</v>
      </c>
      <c r="H6" s="50" t="s">
        <v>66</v>
      </c>
      <c r="I6" s="20">
        <f>SUMIFS(Staffing!$AA:$AA,Staffing!$A:$A,"Care Coordinator",Staffing!$Q:$Q,"Yes")</f>
        <v>0</v>
      </c>
      <c r="J6" s="33">
        <v>60</v>
      </c>
      <c r="K6" s="3">
        <f t="shared" ref="K6:K19" si="1">I6*J6</f>
        <v>0</v>
      </c>
      <c r="L6" s="2"/>
      <c r="M6" s="205" t="s">
        <v>28</v>
      </c>
      <c r="N6" s="50" t="s">
        <v>66</v>
      </c>
      <c r="O6" s="20">
        <f>SUMIFS(Staffing!$AB:$AB,Staffing!$A:$A,"Care Coordinator",Staffing!$Q:$Q,"Yes")</f>
        <v>0</v>
      </c>
      <c r="P6" s="33">
        <v>60</v>
      </c>
      <c r="Q6" s="3">
        <f t="shared" ref="Q6:Q19" si="2">O6*P6</f>
        <v>0</v>
      </c>
      <c r="S6" s="205" t="s">
        <v>28</v>
      </c>
      <c r="T6" s="50" t="s">
        <v>66</v>
      </c>
      <c r="U6" s="20">
        <f>SUMIFS(Staffing!$AC:$AC,Staffing!$A:$A,"Care Coordinator",Staffing!$Q:$Q,"Yes")</f>
        <v>0</v>
      </c>
      <c r="V6" s="33">
        <v>60</v>
      </c>
      <c r="W6" s="3">
        <f t="shared" ref="W6:W19" si="3">U6*V6</f>
        <v>0</v>
      </c>
      <c r="X6" s="2"/>
    </row>
    <row r="7" spans="1:24" ht="15" customHeight="1" x14ac:dyDescent="0.25">
      <c r="A7" s="208"/>
      <c r="B7" s="50" t="s">
        <v>67</v>
      </c>
      <c r="C7" s="20">
        <f>SUMIFS(Staffing!$Z:$Z,Staffing!$A:$A,"Community Health Worker",Staffing!$Q:$Q,"Yes")</f>
        <v>0</v>
      </c>
      <c r="D7" s="33">
        <v>30</v>
      </c>
      <c r="E7" s="3">
        <f t="shared" si="0"/>
        <v>0</v>
      </c>
      <c r="F7" s="2"/>
      <c r="G7" s="208"/>
      <c r="H7" s="50" t="s">
        <v>67</v>
      </c>
      <c r="I7" s="20">
        <f>SUMIFS(Staffing!$AA:$AA,Staffing!$A:$A,"Community Health Worker",Staffing!$Q:$Q,"Yes")</f>
        <v>0</v>
      </c>
      <c r="J7" s="33">
        <v>30</v>
      </c>
      <c r="K7" s="3">
        <f t="shared" si="1"/>
        <v>0</v>
      </c>
      <c r="L7" s="2"/>
      <c r="M7" s="208"/>
      <c r="N7" s="50" t="s">
        <v>67</v>
      </c>
      <c r="O7" s="20">
        <f>SUMIFS(Staffing!$AB:$AB,Staffing!$A:$A,"Community Health Worker",Staffing!$Q:$Q,"Yes")</f>
        <v>0</v>
      </c>
      <c r="P7" s="33">
        <v>30</v>
      </c>
      <c r="Q7" s="3">
        <f t="shared" si="2"/>
        <v>0</v>
      </c>
      <c r="S7" s="208"/>
      <c r="T7" s="50" t="s">
        <v>67</v>
      </c>
      <c r="U7" s="20">
        <f>SUMIFS(Staffing!$AC:$AC,Staffing!$A:$A,"Community Health Worker",Staffing!$Q:$Q,"Yes")</f>
        <v>0</v>
      </c>
      <c r="V7" s="33">
        <v>30</v>
      </c>
      <c r="W7" s="3">
        <f t="shared" si="3"/>
        <v>0</v>
      </c>
      <c r="X7" s="2"/>
    </row>
    <row r="8" spans="1:24" ht="15" customHeight="1" x14ac:dyDescent="0.25">
      <c r="A8" s="205" t="s">
        <v>68</v>
      </c>
      <c r="B8" s="50" t="s">
        <v>66</v>
      </c>
      <c r="C8" s="20">
        <f>SUMIFS(Staffing!$Z:$Z,Staffing!$A:$A,"Care Coordinator",Staffing!$R:$R,"Yes")</f>
        <v>0</v>
      </c>
      <c r="D8" s="33">
        <v>60</v>
      </c>
      <c r="E8" s="3">
        <f t="shared" si="0"/>
        <v>0</v>
      </c>
      <c r="F8" s="2"/>
      <c r="G8" s="205" t="s">
        <v>68</v>
      </c>
      <c r="H8" s="50" t="s">
        <v>66</v>
      </c>
      <c r="I8" s="20">
        <f>SUMIFS(Staffing!$AA:$AA,Staffing!$A:$A,"Care Coordinator",Staffing!$R:$R,"Yes")</f>
        <v>0</v>
      </c>
      <c r="J8" s="33">
        <v>60</v>
      </c>
      <c r="K8" s="3">
        <f t="shared" si="1"/>
        <v>0</v>
      </c>
      <c r="L8" s="2"/>
      <c r="M8" s="205" t="s">
        <v>68</v>
      </c>
      <c r="N8" s="50" t="s">
        <v>66</v>
      </c>
      <c r="O8" s="20">
        <f>SUMIFS(Staffing!$AB:$AB,Staffing!$A:$A,"Care Coordinator",Staffing!$R:$R,"Yes")</f>
        <v>0</v>
      </c>
      <c r="P8" s="33">
        <v>60</v>
      </c>
      <c r="Q8" s="3">
        <f t="shared" si="2"/>
        <v>0</v>
      </c>
      <c r="S8" s="205" t="s">
        <v>68</v>
      </c>
      <c r="T8" s="50" t="s">
        <v>66</v>
      </c>
      <c r="U8" s="20">
        <f>SUMIFS(Staffing!$AC:$AC,Staffing!$A:$A,"Care Coordinator",Staffing!$R:$R,"Yes")</f>
        <v>0</v>
      </c>
      <c r="V8" s="33">
        <v>60</v>
      </c>
      <c r="W8" s="3">
        <f t="shared" si="3"/>
        <v>0</v>
      </c>
      <c r="X8" s="2"/>
    </row>
    <row r="9" spans="1:24" ht="15" customHeight="1" x14ac:dyDescent="0.25">
      <c r="A9" s="208"/>
      <c r="B9" s="50" t="s">
        <v>67</v>
      </c>
      <c r="C9" s="20">
        <f>SUMIFS(Staffing!$Z:$Z,Staffing!$A:$A,"Community Health Worker",Staffing!$R:$R,"Yes")</f>
        <v>0</v>
      </c>
      <c r="D9" s="33">
        <v>30</v>
      </c>
      <c r="E9" s="3">
        <f t="shared" si="0"/>
        <v>0</v>
      </c>
      <c r="F9" s="2"/>
      <c r="G9" s="208"/>
      <c r="H9" s="50" t="s">
        <v>67</v>
      </c>
      <c r="I9" s="20">
        <f>SUMIFS(Staffing!$AA:$AA,Staffing!$A:$A,"Community Health Worker",Staffing!$R:$R,"Yes")</f>
        <v>0</v>
      </c>
      <c r="J9" s="33">
        <v>30</v>
      </c>
      <c r="K9" s="3">
        <f t="shared" si="1"/>
        <v>0</v>
      </c>
      <c r="L9" s="2"/>
      <c r="M9" s="208"/>
      <c r="N9" s="50" t="s">
        <v>67</v>
      </c>
      <c r="O9" s="20">
        <f>SUMIFS(Staffing!$AB:$AB,Staffing!$A:$A,"Community Health Worker",Staffing!$R:$R,"Yes")</f>
        <v>0</v>
      </c>
      <c r="P9" s="33">
        <v>30</v>
      </c>
      <c r="Q9" s="3">
        <f t="shared" si="2"/>
        <v>0</v>
      </c>
      <c r="S9" s="208"/>
      <c r="T9" s="50" t="s">
        <v>67</v>
      </c>
      <c r="U9" s="20">
        <f>SUMIFS(Staffing!$AC:$AC,Staffing!$A:$A,"Community Health Worker",Staffing!$R:$R,"Yes")</f>
        <v>0</v>
      </c>
      <c r="V9" s="33">
        <v>30</v>
      </c>
      <c r="W9" s="3">
        <f t="shared" si="3"/>
        <v>0</v>
      </c>
      <c r="X9" s="2"/>
    </row>
    <row r="10" spans="1:24" ht="15" customHeight="1" x14ac:dyDescent="0.25">
      <c r="A10" s="205" t="s">
        <v>69</v>
      </c>
      <c r="B10" s="50" t="s">
        <v>66</v>
      </c>
      <c r="C10" s="20">
        <f>SUMIFS(Staffing!$Z:$Z,Staffing!$A:$A,"Care Coordinator",Staffing!$S:$S,"Yes")</f>
        <v>10</v>
      </c>
      <c r="D10" s="33">
        <v>60</v>
      </c>
      <c r="E10" s="3">
        <f t="shared" si="0"/>
        <v>600</v>
      </c>
      <c r="F10" s="2"/>
      <c r="G10" s="205" t="s">
        <v>69</v>
      </c>
      <c r="H10" s="50" t="s">
        <v>66</v>
      </c>
      <c r="I10" s="20">
        <f>SUMIFS(Staffing!$AA:$AA,Staffing!$A:$A,"Care Coordinator",Staffing!$S:$S,"Yes")</f>
        <v>15</v>
      </c>
      <c r="J10" s="33">
        <v>60</v>
      </c>
      <c r="K10" s="3">
        <f t="shared" si="1"/>
        <v>900</v>
      </c>
      <c r="L10" s="2"/>
      <c r="M10" s="205" t="s">
        <v>69</v>
      </c>
      <c r="N10" s="50" t="s">
        <v>66</v>
      </c>
      <c r="O10" s="20">
        <f>SUMIFS(Staffing!$AB:$AB,Staffing!$A:$A,"Care Coordinator",Staffing!$S:$S,"Yes")</f>
        <v>20</v>
      </c>
      <c r="P10" s="33">
        <v>60</v>
      </c>
      <c r="Q10" s="3">
        <f t="shared" si="2"/>
        <v>1200</v>
      </c>
      <c r="S10" s="205" t="s">
        <v>69</v>
      </c>
      <c r="T10" s="50" t="s">
        <v>66</v>
      </c>
      <c r="U10" s="20">
        <f>SUMIFS(Staffing!$AC:$AC,Staffing!$A:$A,"Care Coordinator",Staffing!$S:$S,"Yes")</f>
        <v>25</v>
      </c>
      <c r="V10" s="33">
        <v>60</v>
      </c>
      <c r="W10" s="3">
        <f t="shared" si="3"/>
        <v>1500</v>
      </c>
      <c r="X10" s="2"/>
    </row>
    <row r="11" spans="1:24" ht="15" customHeight="1" x14ac:dyDescent="0.25">
      <c r="A11" s="208"/>
      <c r="B11" s="50" t="s">
        <v>67</v>
      </c>
      <c r="C11" s="20">
        <f>SUMIFS(Staffing!$Z:$Z,Staffing!$A:$A,"Community Health Worker",Staffing!$S:$S,"Yes")</f>
        <v>15</v>
      </c>
      <c r="D11" s="33">
        <v>30</v>
      </c>
      <c r="E11" s="3">
        <f t="shared" si="0"/>
        <v>450</v>
      </c>
      <c r="F11" s="2"/>
      <c r="G11" s="208"/>
      <c r="H11" s="50" t="s">
        <v>67</v>
      </c>
      <c r="I11" s="20">
        <f>SUMIFS(Staffing!$AA:$AA,Staffing!$A:$A,"Community Health Worker",Staffing!$S:$S,"Yes")</f>
        <v>20</v>
      </c>
      <c r="J11" s="33">
        <v>30</v>
      </c>
      <c r="K11" s="3">
        <f t="shared" si="1"/>
        <v>600</v>
      </c>
      <c r="L11" s="2"/>
      <c r="M11" s="208"/>
      <c r="N11" s="50" t="s">
        <v>67</v>
      </c>
      <c r="O11" s="20">
        <f>SUMIFS(Staffing!$AB:$AB,Staffing!$A:$A,"Community Health Worker",Staffing!$S:$S,"Yes")</f>
        <v>25</v>
      </c>
      <c r="P11" s="33">
        <v>30</v>
      </c>
      <c r="Q11" s="3">
        <f t="shared" si="2"/>
        <v>750</v>
      </c>
      <c r="S11" s="208"/>
      <c r="T11" s="50" t="s">
        <v>67</v>
      </c>
      <c r="U11" s="20">
        <f>SUMIFS(Staffing!$AC:$AC,Staffing!$A:$A,"Community Health Worker",Staffing!$S:$S,"Yes")</f>
        <v>30</v>
      </c>
      <c r="V11" s="33">
        <v>30</v>
      </c>
      <c r="W11" s="3">
        <f t="shared" si="3"/>
        <v>900</v>
      </c>
      <c r="X11" s="2"/>
    </row>
    <row r="12" spans="1:24" ht="15" customHeight="1" x14ac:dyDescent="0.25">
      <c r="A12" s="205" t="s">
        <v>32</v>
      </c>
      <c r="B12" s="50" t="s">
        <v>66</v>
      </c>
      <c r="C12" s="20">
        <f>SUMIFS(Staffing!$Z:$Z,Staffing!$A:$A,"Care Coordinator",Staffing!$T:$T,"Yes")</f>
        <v>10</v>
      </c>
      <c r="D12" s="33">
        <v>60</v>
      </c>
      <c r="E12" s="3">
        <f t="shared" si="0"/>
        <v>600</v>
      </c>
      <c r="F12" s="2"/>
      <c r="G12" s="205" t="s">
        <v>32</v>
      </c>
      <c r="H12" s="50" t="s">
        <v>66</v>
      </c>
      <c r="I12" s="20">
        <f>SUMIFS(Staffing!$AA:$AA,Staffing!$A:$A,"Care Coordinator",Staffing!$T:$T,"Yes")</f>
        <v>15</v>
      </c>
      <c r="J12" s="33">
        <v>60</v>
      </c>
      <c r="K12" s="3">
        <f t="shared" si="1"/>
        <v>900</v>
      </c>
      <c r="L12" s="2"/>
      <c r="M12" s="205" t="s">
        <v>32</v>
      </c>
      <c r="N12" s="50" t="s">
        <v>66</v>
      </c>
      <c r="O12" s="20">
        <f>SUMIFS(Staffing!$AB:$AB,Staffing!$A:$A,"Care Coordinator",Staffing!$T:$T,"Yes")</f>
        <v>20</v>
      </c>
      <c r="P12" s="33">
        <v>60</v>
      </c>
      <c r="Q12" s="3">
        <f t="shared" si="2"/>
        <v>1200</v>
      </c>
      <c r="S12" s="205" t="s">
        <v>32</v>
      </c>
      <c r="T12" s="50" t="s">
        <v>66</v>
      </c>
      <c r="U12" s="20">
        <f>SUMIFS(Staffing!$AC:$AC,Staffing!$A:$A,"Care Coordinator",Staffing!$T:$T,"Yes")</f>
        <v>25</v>
      </c>
      <c r="V12" s="33">
        <v>60</v>
      </c>
      <c r="W12" s="3">
        <f t="shared" si="3"/>
        <v>1500</v>
      </c>
      <c r="X12" s="2"/>
    </row>
    <row r="13" spans="1:24" ht="15" customHeight="1" x14ac:dyDescent="0.25">
      <c r="A13" s="208"/>
      <c r="B13" s="50" t="s">
        <v>67</v>
      </c>
      <c r="C13" s="20">
        <f>SUMIFS(Staffing!$Z:$Z,Staffing!$A:$A,"Community Health Worker",Staffing!$T:$T,"Yes")</f>
        <v>0</v>
      </c>
      <c r="D13" s="33">
        <v>30</v>
      </c>
      <c r="E13" s="3">
        <f t="shared" si="0"/>
        <v>0</v>
      </c>
      <c r="F13" s="2"/>
      <c r="G13" s="208"/>
      <c r="H13" s="50" t="s">
        <v>67</v>
      </c>
      <c r="I13" s="20">
        <f>SUMIFS(Staffing!$AA:$AA,Staffing!$A:$A,"Community Health Worker",Staffing!$T:$T,"Yes")</f>
        <v>0</v>
      </c>
      <c r="J13" s="33">
        <v>30</v>
      </c>
      <c r="K13" s="3">
        <f t="shared" si="1"/>
        <v>0</v>
      </c>
      <c r="L13" s="2"/>
      <c r="M13" s="208"/>
      <c r="N13" s="50" t="s">
        <v>67</v>
      </c>
      <c r="O13" s="20">
        <f>SUMIFS(Staffing!$AB:$AB,Staffing!$A:$A,"Community Health Worker",Staffing!$T:$T,"Yes")</f>
        <v>0</v>
      </c>
      <c r="P13" s="33">
        <v>30</v>
      </c>
      <c r="Q13" s="3">
        <f t="shared" si="2"/>
        <v>0</v>
      </c>
      <c r="S13" s="208"/>
      <c r="T13" s="50" t="s">
        <v>67</v>
      </c>
      <c r="U13" s="20">
        <f>SUMIFS(Staffing!$AC:$AC,Staffing!$A:$A,"Community Health Worker",Staffing!$T:$T,"Yes")</f>
        <v>0</v>
      </c>
      <c r="V13" s="33">
        <v>30</v>
      </c>
      <c r="W13" s="3">
        <f t="shared" si="3"/>
        <v>0</v>
      </c>
      <c r="X13" s="2"/>
    </row>
    <row r="14" spans="1:24" ht="15" customHeight="1" x14ac:dyDescent="0.25">
      <c r="A14" s="205" t="s">
        <v>33</v>
      </c>
      <c r="B14" s="50" t="s">
        <v>66</v>
      </c>
      <c r="C14" s="20">
        <f>SUMIFS(Staffing!$Z:$Z,Staffing!$A:$A,"Care Coordinator",Staffing!$U:$U,"Yes")</f>
        <v>0</v>
      </c>
      <c r="D14" s="33">
        <v>60</v>
      </c>
      <c r="E14" s="3">
        <f t="shared" si="0"/>
        <v>0</v>
      </c>
      <c r="F14" s="2"/>
      <c r="G14" s="205" t="s">
        <v>33</v>
      </c>
      <c r="H14" s="50" t="s">
        <v>66</v>
      </c>
      <c r="I14" s="20">
        <f>SUMIFS(Staffing!$AA:$AA,Staffing!$A:$A,"Care Coordinator",Staffing!$U:$U,"Yes")</f>
        <v>0</v>
      </c>
      <c r="J14" s="33">
        <v>60</v>
      </c>
      <c r="K14" s="3">
        <f t="shared" si="1"/>
        <v>0</v>
      </c>
      <c r="L14" s="2"/>
      <c r="M14" s="205" t="s">
        <v>33</v>
      </c>
      <c r="N14" s="50" t="s">
        <v>66</v>
      </c>
      <c r="O14" s="20">
        <f>SUMIFS(Staffing!$AB:$AB,Staffing!$A:$A,"Care Coordinator",Staffing!$U:$U,"Yes")</f>
        <v>0</v>
      </c>
      <c r="P14" s="33">
        <v>60</v>
      </c>
      <c r="Q14" s="3">
        <f t="shared" si="2"/>
        <v>0</v>
      </c>
      <c r="S14" s="205" t="s">
        <v>33</v>
      </c>
      <c r="T14" s="50" t="s">
        <v>66</v>
      </c>
      <c r="U14" s="20">
        <f>SUMIFS(Staffing!$AC:$AC,Staffing!$A:$A,"Care Coordinator",Staffing!$U:$U,"Yes")</f>
        <v>0</v>
      </c>
      <c r="V14" s="33">
        <v>60</v>
      </c>
      <c r="W14" s="3">
        <f t="shared" si="3"/>
        <v>0</v>
      </c>
      <c r="X14" s="2"/>
    </row>
    <row r="15" spans="1:24" ht="15" customHeight="1" x14ac:dyDescent="0.25">
      <c r="A15" s="208"/>
      <c r="B15" s="50" t="s">
        <v>67</v>
      </c>
      <c r="C15" s="20">
        <f>SUMIFS(Staffing!$Z:$Z,Staffing!$A:$A,"Community Health Worker",Staffing!$U:$U,"Yes")</f>
        <v>15</v>
      </c>
      <c r="D15" s="33">
        <v>30</v>
      </c>
      <c r="E15" s="3">
        <f t="shared" si="0"/>
        <v>450</v>
      </c>
      <c r="F15" s="2"/>
      <c r="G15" s="208"/>
      <c r="H15" s="50" t="s">
        <v>67</v>
      </c>
      <c r="I15" s="20">
        <f>SUMIFS(Staffing!$AA:$AA,Staffing!$A:$A,"Community Health Worker",Staffing!$U:$U,"Yes")</f>
        <v>20</v>
      </c>
      <c r="J15" s="33">
        <v>30</v>
      </c>
      <c r="K15" s="3">
        <f t="shared" si="1"/>
        <v>600</v>
      </c>
      <c r="L15" s="2"/>
      <c r="M15" s="208"/>
      <c r="N15" s="50" t="s">
        <v>67</v>
      </c>
      <c r="O15" s="20">
        <f>SUMIFS(Staffing!$AB:$AB,Staffing!$A:$A,"Community Health Worker",Staffing!$U:$U,"Yes")</f>
        <v>25</v>
      </c>
      <c r="P15" s="33">
        <v>30</v>
      </c>
      <c r="Q15" s="3">
        <f t="shared" si="2"/>
        <v>750</v>
      </c>
      <c r="S15" s="208"/>
      <c r="T15" s="50" t="s">
        <v>67</v>
      </c>
      <c r="U15" s="20">
        <f>SUMIFS(Staffing!$AC:$AC,Staffing!$A:$A,"Community Health Worker",Staffing!$U:$U,"Yes")</f>
        <v>30</v>
      </c>
      <c r="V15" s="33">
        <v>30</v>
      </c>
      <c r="W15" s="3">
        <f t="shared" si="3"/>
        <v>900</v>
      </c>
      <c r="X15" s="2"/>
    </row>
    <row r="16" spans="1:24" ht="15" customHeight="1" x14ac:dyDescent="0.25">
      <c r="A16" s="205" t="s">
        <v>70</v>
      </c>
      <c r="B16" s="50" t="s">
        <v>66</v>
      </c>
      <c r="C16" s="20">
        <f>SUMIFS(Staffing!$Z:$Z,Staffing!$A:$A,"Care Coordinator",Staffing!$V:$V,"Yes")</f>
        <v>10</v>
      </c>
      <c r="D16" s="33">
        <v>60</v>
      </c>
      <c r="E16" s="3">
        <f t="shared" si="0"/>
        <v>600</v>
      </c>
      <c r="F16" s="2"/>
      <c r="G16" s="205" t="s">
        <v>70</v>
      </c>
      <c r="H16" s="50" t="s">
        <v>66</v>
      </c>
      <c r="I16" s="20">
        <f>SUMIFS(Staffing!$AA:$AA,Staffing!$A:$A,"Care Coordinator",Staffing!$V:$V,"Yes")</f>
        <v>15</v>
      </c>
      <c r="J16" s="33">
        <v>60</v>
      </c>
      <c r="K16" s="3">
        <f t="shared" si="1"/>
        <v>900</v>
      </c>
      <c r="L16" s="2"/>
      <c r="M16" s="205" t="s">
        <v>70</v>
      </c>
      <c r="N16" s="50" t="s">
        <v>66</v>
      </c>
      <c r="O16" s="20">
        <f>SUMIFS(Staffing!$AB:$AB,Staffing!$A:$A,"Care Coordinator",Staffing!$V:$V,"Yes")</f>
        <v>20</v>
      </c>
      <c r="P16" s="33">
        <v>60</v>
      </c>
      <c r="Q16" s="3">
        <f t="shared" si="2"/>
        <v>1200</v>
      </c>
      <c r="S16" s="205" t="s">
        <v>70</v>
      </c>
      <c r="T16" s="50" t="s">
        <v>66</v>
      </c>
      <c r="U16" s="20">
        <f>SUMIFS(Staffing!$AC:$AC,Staffing!$A:$A,"Care Coordinator",Staffing!$V:$V,"Yes")</f>
        <v>25</v>
      </c>
      <c r="V16" s="33">
        <v>60</v>
      </c>
      <c r="W16" s="3">
        <f t="shared" si="3"/>
        <v>1500</v>
      </c>
      <c r="X16" s="2"/>
    </row>
    <row r="17" spans="1:24" ht="15" customHeight="1" x14ac:dyDescent="0.25">
      <c r="A17" s="208"/>
      <c r="B17" s="50" t="s">
        <v>67</v>
      </c>
      <c r="C17" s="20">
        <f>SUMIFS(Staffing!$Z:$Z,Staffing!$A:$A,"Community Health Worker",Staffing!$V:$V,"Yes")</f>
        <v>0</v>
      </c>
      <c r="D17" s="33">
        <v>30</v>
      </c>
      <c r="E17" s="3">
        <f t="shared" si="0"/>
        <v>0</v>
      </c>
      <c r="F17" s="2"/>
      <c r="G17" s="208"/>
      <c r="H17" s="50" t="s">
        <v>67</v>
      </c>
      <c r="I17" s="20">
        <f>SUMIFS(Staffing!$AA:$AA,Staffing!$A:$A,"Community Health Worker",Staffing!$V:$V,"Yes")</f>
        <v>0</v>
      </c>
      <c r="J17" s="33">
        <v>30</v>
      </c>
      <c r="K17" s="3">
        <f t="shared" si="1"/>
        <v>0</v>
      </c>
      <c r="L17" s="2"/>
      <c r="M17" s="208"/>
      <c r="N17" s="50" t="s">
        <v>67</v>
      </c>
      <c r="O17" s="20">
        <f>SUMIFS(Staffing!$AB:$AB,Staffing!$A:$A,"Community Health Worker",Staffing!$V:$V,"Yes")</f>
        <v>0</v>
      </c>
      <c r="P17" s="33">
        <v>30</v>
      </c>
      <c r="Q17" s="3">
        <f t="shared" si="2"/>
        <v>0</v>
      </c>
      <c r="S17" s="208"/>
      <c r="T17" s="50" t="s">
        <v>67</v>
      </c>
      <c r="U17" s="20">
        <f>SUMIFS(Staffing!$AC:$AC,Staffing!$A:$A,"Community Health Worker",Staffing!$V:$V,"Yes")</f>
        <v>0</v>
      </c>
      <c r="V17" s="33">
        <v>30</v>
      </c>
      <c r="W17" s="3">
        <f t="shared" si="3"/>
        <v>0</v>
      </c>
      <c r="X17" s="2"/>
    </row>
    <row r="18" spans="1:24" ht="15" customHeight="1" x14ac:dyDescent="0.25">
      <c r="A18" s="205" t="s">
        <v>71</v>
      </c>
      <c r="B18" s="50" t="s">
        <v>66</v>
      </c>
      <c r="C18" s="20">
        <f>SUMIFS(Staffing!$Z:$Z,Staffing!$A:$A,"Care Coordinator",Staffing!$W:$W,"Yes")</f>
        <v>0</v>
      </c>
      <c r="D18" s="33">
        <v>60</v>
      </c>
      <c r="E18" s="3">
        <f t="shared" si="0"/>
        <v>0</v>
      </c>
      <c r="F18" s="2"/>
      <c r="G18" s="205" t="s">
        <v>71</v>
      </c>
      <c r="H18" s="50" t="s">
        <v>66</v>
      </c>
      <c r="I18" s="20">
        <f>SUMIFS(Staffing!$AA:$AA,Staffing!$A:$A,"Care Coordinator",Staffing!$W:$W,"Yes")</f>
        <v>0</v>
      </c>
      <c r="J18" s="33">
        <v>60</v>
      </c>
      <c r="K18" s="3">
        <f t="shared" si="1"/>
        <v>0</v>
      </c>
      <c r="L18" s="2"/>
      <c r="M18" s="205" t="s">
        <v>71</v>
      </c>
      <c r="N18" s="50" t="s">
        <v>66</v>
      </c>
      <c r="O18" s="20">
        <f>SUMIFS(Staffing!$AB:$AB,Staffing!$A:$A,"Care Coordinator",Staffing!$W:$W,"Yes")</f>
        <v>0</v>
      </c>
      <c r="P18" s="33">
        <v>60</v>
      </c>
      <c r="Q18" s="3">
        <f t="shared" si="2"/>
        <v>0</v>
      </c>
      <c r="S18" s="205" t="s">
        <v>71</v>
      </c>
      <c r="T18" s="50" t="s">
        <v>66</v>
      </c>
      <c r="U18" s="20">
        <f>SUMIFS(Staffing!$AC:$AC,Staffing!$A:$A,"Care Coordinator",Staffing!$W:$W,"Yes")</f>
        <v>0</v>
      </c>
      <c r="V18" s="33">
        <v>60</v>
      </c>
      <c r="W18" s="3">
        <f t="shared" si="3"/>
        <v>0</v>
      </c>
      <c r="X18" s="2"/>
    </row>
    <row r="19" spans="1:24" ht="15" customHeight="1" x14ac:dyDescent="0.25">
      <c r="A19" s="208"/>
      <c r="B19" s="50" t="s">
        <v>67</v>
      </c>
      <c r="C19" s="20">
        <f>SUMIFS(Staffing!$Z:$Z,Staffing!$A:$A,"Community Health Worker",Staffing!$W:$W,"Yes")</f>
        <v>15</v>
      </c>
      <c r="D19" s="33">
        <v>30</v>
      </c>
      <c r="E19" s="3">
        <f t="shared" si="0"/>
        <v>450</v>
      </c>
      <c r="F19" s="2"/>
      <c r="G19" s="208"/>
      <c r="H19" s="50" t="s">
        <v>67</v>
      </c>
      <c r="I19" s="20">
        <f>SUMIFS(Staffing!$AA:$AA,Staffing!$A:$A,"Community Health Worker",Staffing!$W:$W,"Yes")</f>
        <v>20</v>
      </c>
      <c r="J19" s="33">
        <v>30</v>
      </c>
      <c r="K19" s="3">
        <f t="shared" si="1"/>
        <v>600</v>
      </c>
      <c r="L19" s="2"/>
      <c r="M19" s="208"/>
      <c r="N19" s="50" t="s">
        <v>67</v>
      </c>
      <c r="O19" s="20">
        <f>SUMIFS(Staffing!$AB:$AB,Staffing!$A:$A,"Community Health Worker",Staffing!$W:$W,"Yes")</f>
        <v>25</v>
      </c>
      <c r="P19" s="33">
        <v>30</v>
      </c>
      <c r="Q19" s="3">
        <f t="shared" si="2"/>
        <v>750</v>
      </c>
      <c r="S19" s="208"/>
      <c r="T19" s="50" t="s">
        <v>67</v>
      </c>
      <c r="U19" s="20">
        <f>SUMIFS(Staffing!$AC:$AC,Staffing!$A:$A,"Community Health Worker",Staffing!$W:$W,"Yes")</f>
        <v>30</v>
      </c>
      <c r="V19" s="33">
        <v>30</v>
      </c>
      <c r="W19" s="3">
        <f t="shared" si="3"/>
        <v>900</v>
      </c>
      <c r="X19" s="2"/>
    </row>
    <row r="20" spans="1:24" ht="21" customHeight="1" x14ac:dyDescent="0.25">
      <c r="A20" s="193" t="s">
        <v>72</v>
      </c>
      <c r="B20" s="194"/>
      <c r="C20" s="195"/>
      <c r="D20" s="17" t="s">
        <v>73</v>
      </c>
      <c r="E20" s="34">
        <v>0.4</v>
      </c>
      <c r="F20" s="2"/>
      <c r="G20" s="193" t="s">
        <v>74</v>
      </c>
      <c r="H20" s="194"/>
      <c r="I20" s="195"/>
      <c r="J20" s="17" t="s">
        <v>73</v>
      </c>
      <c r="K20" s="34">
        <v>0.4</v>
      </c>
      <c r="L20" s="2"/>
      <c r="M20" s="193" t="s">
        <v>74</v>
      </c>
      <c r="N20" s="194"/>
      <c r="O20" s="195"/>
      <c r="P20" s="17" t="s">
        <v>73</v>
      </c>
      <c r="Q20" s="34">
        <v>0.4</v>
      </c>
      <c r="S20" s="193" t="s">
        <v>72</v>
      </c>
      <c r="T20" s="194"/>
      <c r="U20" s="195"/>
      <c r="V20" s="17" t="s">
        <v>73</v>
      </c>
      <c r="W20" s="34">
        <v>0.4</v>
      </c>
    </row>
    <row r="21" spans="1:24" ht="21" customHeight="1" x14ac:dyDescent="0.25">
      <c r="A21" s="196"/>
      <c r="B21" s="197"/>
      <c r="C21" s="198"/>
      <c r="D21" s="17" t="s">
        <v>75</v>
      </c>
      <c r="E21" s="34"/>
      <c r="F21" s="2"/>
      <c r="G21" s="196"/>
      <c r="H21" s="197"/>
      <c r="I21" s="198"/>
      <c r="J21" s="17" t="s">
        <v>75</v>
      </c>
      <c r="K21" s="34"/>
      <c r="L21" s="2"/>
      <c r="M21" s="196"/>
      <c r="N21" s="197"/>
      <c r="O21" s="198"/>
      <c r="P21" s="17" t="s">
        <v>75</v>
      </c>
      <c r="Q21" s="34"/>
      <c r="S21" s="196"/>
      <c r="T21" s="197"/>
      <c r="U21" s="198"/>
      <c r="V21" s="17" t="s">
        <v>75</v>
      </c>
      <c r="W21" s="34"/>
    </row>
    <row r="22" spans="1:24" ht="21" customHeight="1" x14ac:dyDescent="0.25">
      <c r="A22" s="196"/>
      <c r="B22" s="197"/>
      <c r="C22" s="198"/>
      <c r="D22" s="17" t="s">
        <v>76</v>
      </c>
      <c r="E22" s="34">
        <v>0.21</v>
      </c>
      <c r="F22" s="2"/>
      <c r="G22" s="196"/>
      <c r="H22" s="197"/>
      <c r="I22" s="198"/>
      <c r="J22" s="17" t="s">
        <v>76</v>
      </c>
      <c r="K22" s="34">
        <v>0.21</v>
      </c>
      <c r="L22" s="2"/>
      <c r="M22" s="196"/>
      <c r="N22" s="197"/>
      <c r="O22" s="198"/>
      <c r="P22" s="17" t="s">
        <v>76</v>
      </c>
      <c r="Q22" s="34">
        <v>0.21</v>
      </c>
      <c r="S22" s="196"/>
      <c r="T22" s="197"/>
      <c r="U22" s="198"/>
      <c r="V22" s="17" t="s">
        <v>76</v>
      </c>
      <c r="W22" s="34">
        <v>0.21</v>
      </c>
    </row>
    <row r="23" spans="1:24" ht="21" customHeight="1" x14ac:dyDescent="0.25">
      <c r="A23" s="196"/>
      <c r="B23" s="197"/>
      <c r="C23" s="198"/>
      <c r="D23" s="17" t="s">
        <v>77</v>
      </c>
      <c r="E23" s="34"/>
      <c r="F23" s="2"/>
      <c r="G23" s="196"/>
      <c r="H23" s="197"/>
      <c r="I23" s="198"/>
      <c r="J23" s="17" t="s">
        <v>77</v>
      </c>
      <c r="K23" s="34"/>
      <c r="L23" s="2"/>
      <c r="M23" s="196"/>
      <c r="N23" s="197"/>
      <c r="O23" s="198"/>
      <c r="P23" s="17" t="s">
        <v>77</v>
      </c>
      <c r="Q23" s="34"/>
      <c r="S23" s="196"/>
      <c r="T23" s="197"/>
      <c r="U23" s="198"/>
      <c r="V23" s="17" t="s">
        <v>77</v>
      </c>
      <c r="W23" s="34"/>
    </row>
    <row r="24" spans="1:24" ht="21" customHeight="1" x14ac:dyDescent="0.25">
      <c r="A24" s="196"/>
      <c r="B24" s="197"/>
      <c r="C24" s="198"/>
      <c r="D24" s="17" t="s">
        <v>78</v>
      </c>
      <c r="E24" s="35"/>
      <c r="F24" s="2"/>
      <c r="G24" s="196"/>
      <c r="H24" s="197"/>
      <c r="I24" s="198"/>
      <c r="J24" s="17" t="s">
        <v>78</v>
      </c>
      <c r="K24" s="35"/>
      <c r="L24" s="2"/>
      <c r="M24" s="196"/>
      <c r="N24" s="197"/>
      <c r="O24" s="198"/>
      <c r="P24" s="17" t="s">
        <v>78</v>
      </c>
      <c r="Q24" s="35"/>
      <c r="S24" s="196"/>
      <c r="T24" s="197"/>
      <c r="U24" s="198"/>
      <c r="V24" s="17" t="s">
        <v>78</v>
      </c>
      <c r="W24" s="35"/>
    </row>
    <row r="25" spans="1:24" ht="21" customHeight="1" x14ac:dyDescent="0.25">
      <c r="A25" s="199"/>
      <c r="B25" s="200"/>
      <c r="C25" s="201"/>
      <c r="D25" s="4" t="s">
        <v>79</v>
      </c>
      <c r="E25" s="3">
        <f>SUM(E6:E7)</f>
        <v>0</v>
      </c>
      <c r="F25" s="2"/>
      <c r="G25" s="199"/>
      <c r="H25" s="200"/>
      <c r="I25" s="201"/>
      <c r="J25" s="4" t="s">
        <v>79</v>
      </c>
      <c r="K25" s="3">
        <f>SUM(K6:K7)</f>
        <v>0</v>
      </c>
      <c r="L25" s="2"/>
      <c r="M25" s="199"/>
      <c r="N25" s="200"/>
      <c r="O25" s="201"/>
      <c r="P25" s="4" t="s">
        <v>79</v>
      </c>
      <c r="Q25" s="3">
        <f>SUM(Q6:Q7)</f>
        <v>0</v>
      </c>
      <c r="S25" s="199"/>
      <c r="T25" s="200"/>
      <c r="U25" s="201"/>
      <c r="V25" s="4" t="s">
        <v>79</v>
      </c>
      <c r="W25" s="3">
        <f>SUM(W6:W7)</f>
        <v>0</v>
      </c>
    </row>
    <row r="26" spans="1:24" ht="15" customHeight="1" thickBot="1" x14ac:dyDescent="0.3">
      <c r="F26" s="2"/>
      <c r="G26" s="2"/>
      <c r="H26" s="2"/>
      <c r="I26" s="2"/>
      <c r="J26" s="2"/>
      <c r="K26" s="2"/>
      <c r="L26" s="2"/>
      <c r="M26" s="2"/>
      <c r="N26" s="2"/>
      <c r="O26" s="2"/>
      <c r="P26" s="2"/>
    </row>
    <row r="27" spans="1:24" ht="15" customHeight="1" x14ac:dyDescent="0.25">
      <c r="A27" s="24" t="s">
        <v>80</v>
      </c>
      <c r="B27" s="25"/>
      <c r="C27" s="26"/>
      <c r="G27" s="2"/>
      <c r="H27" s="2"/>
      <c r="I27" s="2"/>
      <c r="J27" s="2"/>
      <c r="K27" s="2"/>
      <c r="L27" s="2"/>
      <c r="M27" s="2"/>
      <c r="N27" s="2"/>
      <c r="O27" s="2"/>
      <c r="P27" s="2"/>
    </row>
    <row r="28" spans="1:24" x14ac:dyDescent="0.25">
      <c r="A28" s="27" t="s">
        <v>73</v>
      </c>
      <c r="B28" s="18">
        <v>0.4</v>
      </c>
      <c r="C28" s="28"/>
      <c r="G28" s="2"/>
      <c r="H28" s="2"/>
      <c r="I28" s="2"/>
      <c r="J28" s="2"/>
      <c r="K28" s="2"/>
      <c r="L28" s="2"/>
      <c r="M28" s="2"/>
      <c r="N28" s="2"/>
      <c r="O28" s="2"/>
      <c r="P28" s="2"/>
      <c r="Q28" s="2"/>
    </row>
    <row r="29" spans="1:24" ht="15.75" customHeight="1" x14ac:dyDescent="0.25">
      <c r="A29" s="27" t="s">
        <v>75</v>
      </c>
      <c r="B29" s="18">
        <v>0.25</v>
      </c>
      <c r="C29" s="28"/>
      <c r="G29" s="2"/>
      <c r="H29" s="2"/>
      <c r="I29" s="2"/>
      <c r="J29" s="2"/>
      <c r="K29" s="2"/>
      <c r="L29" s="2"/>
      <c r="M29" s="2"/>
      <c r="N29" s="2"/>
      <c r="O29" s="2"/>
      <c r="P29" s="2"/>
      <c r="Q29" s="2"/>
      <c r="R29" s="2"/>
    </row>
    <row r="30" spans="1:24" ht="15.75" customHeight="1" x14ac:dyDescent="0.25">
      <c r="A30" s="27" t="s">
        <v>76</v>
      </c>
      <c r="B30" s="18">
        <v>0.21</v>
      </c>
      <c r="C30" s="28"/>
      <c r="G30" s="2"/>
      <c r="H30" s="2"/>
      <c r="I30" s="2"/>
      <c r="J30" s="2"/>
      <c r="K30" s="2"/>
      <c r="L30" s="2"/>
      <c r="M30" s="2"/>
      <c r="N30" s="2"/>
      <c r="O30" s="2"/>
      <c r="P30" s="2"/>
      <c r="R30" s="2"/>
    </row>
    <row r="31" spans="1:24" ht="15.75" customHeight="1" x14ac:dyDescent="0.25">
      <c r="A31" s="27" t="s">
        <v>77</v>
      </c>
      <c r="B31" s="18">
        <v>0.11</v>
      </c>
      <c r="C31" s="28"/>
      <c r="G31" s="2"/>
      <c r="H31" s="2"/>
      <c r="I31" s="2"/>
      <c r="J31" s="2"/>
      <c r="K31" s="2"/>
      <c r="L31" s="2"/>
      <c r="M31" s="2"/>
      <c r="N31" s="2"/>
      <c r="O31" s="2"/>
      <c r="P31" s="2"/>
    </row>
    <row r="32" spans="1:24" ht="15.75" customHeight="1" thickBot="1" x14ac:dyDescent="0.3">
      <c r="A32" s="29" t="s">
        <v>78</v>
      </c>
      <c r="B32" s="30">
        <v>0.03</v>
      </c>
      <c r="C32" s="31"/>
      <c r="G32" s="2"/>
      <c r="H32" s="2"/>
      <c r="I32" s="2"/>
      <c r="J32" s="2"/>
      <c r="K32" s="2"/>
      <c r="L32" s="2"/>
      <c r="M32" s="2"/>
      <c r="N32" s="2"/>
      <c r="O32" s="2"/>
      <c r="P32" s="2"/>
    </row>
    <row r="33" spans="7:16" ht="15.75" customHeight="1" x14ac:dyDescent="0.25">
      <c r="G33" s="2"/>
      <c r="H33" s="2"/>
      <c r="I33" s="2"/>
      <c r="J33" s="2"/>
      <c r="K33" s="2"/>
      <c r="L33" s="2"/>
      <c r="M33" s="2"/>
      <c r="N33" s="2"/>
      <c r="O33" s="2"/>
      <c r="P33" s="2"/>
    </row>
    <row r="34" spans="7:16" ht="15.75" customHeight="1" x14ac:dyDescent="0.25">
      <c r="G34" s="2"/>
      <c r="H34" s="2"/>
      <c r="I34" s="2"/>
      <c r="J34" s="2"/>
      <c r="K34" s="2"/>
      <c r="L34" s="2"/>
      <c r="M34" s="2"/>
      <c r="N34" s="2"/>
      <c r="O34" s="2"/>
      <c r="P34" s="2"/>
    </row>
    <row r="35" spans="7:16" ht="15.75" customHeight="1" x14ac:dyDescent="0.25">
      <c r="G35" s="2"/>
      <c r="H35" s="2"/>
      <c r="I35" s="2"/>
      <c r="J35" s="2"/>
      <c r="K35" s="2"/>
      <c r="L35" s="2"/>
      <c r="M35" s="2"/>
      <c r="N35" s="2"/>
      <c r="O35" s="2"/>
      <c r="P35" s="2"/>
    </row>
    <row r="36" spans="7:16" ht="15.75" customHeight="1" x14ac:dyDescent="0.25">
      <c r="G36" s="2"/>
      <c r="H36" s="2"/>
      <c r="I36" s="2"/>
      <c r="J36" s="2"/>
      <c r="K36" s="2"/>
      <c r="L36" s="2"/>
      <c r="M36" s="2"/>
      <c r="N36" s="2"/>
      <c r="O36" s="2"/>
      <c r="P36" s="2"/>
    </row>
    <row r="37" spans="7:16" ht="15.75" customHeight="1" x14ac:dyDescent="0.25">
      <c r="G37" s="2"/>
      <c r="H37" s="2"/>
      <c r="I37" s="2"/>
      <c r="J37" s="2"/>
      <c r="K37" s="2"/>
      <c r="L37" s="2"/>
      <c r="M37" s="2"/>
      <c r="N37" s="2"/>
      <c r="O37" s="2"/>
      <c r="P37" s="2"/>
    </row>
    <row r="38" spans="7:16" ht="15.75" customHeight="1" x14ac:dyDescent="0.25">
      <c r="G38" s="2"/>
      <c r="H38" s="2"/>
      <c r="I38" s="2"/>
      <c r="J38" s="2"/>
      <c r="K38" s="2"/>
      <c r="L38" s="2"/>
      <c r="M38" s="2"/>
      <c r="N38" s="2"/>
      <c r="O38" s="2"/>
      <c r="P38" s="2"/>
    </row>
    <row r="39" spans="7:16" ht="15.75" customHeight="1" x14ac:dyDescent="0.25">
      <c r="G39" s="2"/>
      <c r="H39" s="2"/>
      <c r="I39" s="2"/>
      <c r="J39" s="2"/>
      <c r="K39" s="2"/>
      <c r="L39" s="2"/>
      <c r="M39" s="2"/>
      <c r="N39" s="2"/>
      <c r="O39" s="2"/>
      <c r="P39" s="2"/>
    </row>
    <row r="40" spans="7:16" ht="15.75" customHeight="1" x14ac:dyDescent="0.25">
      <c r="G40" s="2"/>
      <c r="H40" s="2"/>
      <c r="I40" s="2"/>
      <c r="J40" s="2"/>
      <c r="K40" s="2"/>
      <c r="L40" s="2"/>
      <c r="M40" s="2"/>
      <c r="N40" s="2"/>
      <c r="O40" s="2"/>
      <c r="P40" s="2"/>
    </row>
    <row r="41" spans="7:16" ht="15.75" customHeight="1" x14ac:dyDescent="0.25">
      <c r="G41" s="2"/>
      <c r="H41" s="2"/>
      <c r="I41" s="2"/>
      <c r="J41" s="2"/>
      <c r="K41" s="2"/>
      <c r="L41" s="2"/>
      <c r="M41" s="2"/>
      <c r="N41" s="2"/>
      <c r="O41" s="2"/>
      <c r="P41" s="2"/>
    </row>
    <row r="42" spans="7:16" ht="15.75" customHeight="1" x14ac:dyDescent="0.25">
      <c r="G42" s="2"/>
      <c r="H42" s="2"/>
      <c r="I42" s="2"/>
      <c r="J42" s="2"/>
      <c r="K42" s="2"/>
      <c r="L42" s="2"/>
      <c r="M42" s="2"/>
      <c r="N42" s="2"/>
      <c r="O42" s="2"/>
      <c r="P42" s="2"/>
    </row>
    <row r="43" spans="7:16" ht="15.75" customHeight="1" x14ac:dyDescent="0.25">
      <c r="G43" s="2"/>
      <c r="H43" s="2"/>
      <c r="I43" s="2"/>
      <c r="J43" s="2"/>
      <c r="K43" s="2"/>
      <c r="L43" s="2"/>
      <c r="M43" s="2"/>
      <c r="N43" s="2"/>
      <c r="O43" s="2"/>
      <c r="P43" s="2"/>
    </row>
    <row r="44" spans="7:16" ht="15.75" customHeight="1" x14ac:dyDescent="0.25">
      <c r="G44" s="2"/>
      <c r="H44" s="2"/>
      <c r="I44" s="2"/>
      <c r="J44" s="2"/>
      <c r="K44" s="2"/>
      <c r="L44" s="2"/>
      <c r="M44" s="2"/>
      <c r="N44" s="2"/>
      <c r="O44" s="2"/>
      <c r="P44" s="2"/>
    </row>
    <row r="45" spans="7:16" ht="15.75" customHeight="1" x14ac:dyDescent="0.25">
      <c r="G45" s="2"/>
      <c r="H45" s="2"/>
      <c r="I45" s="2"/>
      <c r="J45" s="2"/>
      <c r="K45" s="2"/>
      <c r="L45" s="2"/>
      <c r="M45" s="2"/>
      <c r="N45" s="2"/>
      <c r="O45" s="2"/>
      <c r="P45" s="2"/>
    </row>
    <row r="46" spans="7:16" ht="15.75" customHeight="1" x14ac:dyDescent="0.25">
      <c r="G46" s="2"/>
      <c r="H46" s="2"/>
      <c r="I46" s="2"/>
      <c r="J46" s="2"/>
      <c r="K46" s="2"/>
      <c r="L46" s="2"/>
      <c r="M46" s="2"/>
      <c r="N46" s="2"/>
      <c r="O46" s="2"/>
      <c r="P46" s="2"/>
    </row>
    <row r="47" spans="7:16" ht="15.75" customHeight="1" x14ac:dyDescent="0.25">
      <c r="G47" s="2"/>
      <c r="H47" s="2"/>
      <c r="I47" s="2"/>
      <c r="J47" s="2"/>
      <c r="K47" s="2"/>
      <c r="L47" s="2"/>
      <c r="M47" s="2"/>
      <c r="N47" s="2"/>
      <c r="O47" s="2"/>
      <c r="P47" s="2"/>
    </row>
    <row r="48" spans="7:16" ht="15.75" customHeight="1" x14ac:dyDescent="0.25">
      <c r="G48" s="2"/>
      <c r="H48" s="2"/>
      <c r="I48" s="2"/>
      <c r="J48" s="2"/>
      <c r="K48" s="2"/>
      <c r="L48" s="2"/>
      <c r="M48" s="2"/>
      <c r="N48" s="2"/>
      <c r="O48" s="2"/>
      <c r="P48" s="2"/>
    </row>
    <row r="49" spans="7:16" ht="15.75" customHeight="1" x14ac:dyDescent="0.25">
      <c r="G49" s="2"/>
      <c r="H49" s="2"/>
      <c r="I49" s="2"/>
      <c r="J49" s="2"/>
      <c r="K49" s="2"/>
      <c r="L49" s="2"/>
      <c r="M49" s="2"/>
      <c r="N49" s="2"/>
      <c r="O49" s="2"/>
      <c r="P49" s="2"/>
    </row>
    <row r="50" spans="7:16" ht="15.75" customHeight="1" x14ac:dyDescent="0.25">
      <c r="G50" s="2"/>
      <c r="H50" s="2"/>
      <c r="I50" s="2"/>
      <c r="J50" s="2"/>
      <c r="K50" s="2"/>
      <c r="L50" s="2"/>
      <c r="M50" s="2"/>
      <c r="N50" s="2"/>
      <c r="O50" s="2"/>
      <c r="P50" s="2"/>
    </row>
    <row r="51" spans="7:16" ht="15.75" customHeight="1" x14ac:dyDescent="0.25">
      <c r="G51" s="2"/>
      <c r="H51" s="2"/>
      <c r="I51" s="2"/>
      <c r="J51" s="2"/>
      <c r="K51" s="2"/>
      <c r="L51" s="2"/>
      <c r="M51" s="2"/>
      <c r="N51" s="2"/>
      <c r="O51" s="2"/>
      <c r="P51" s="2"/>
    </row>
    <row r="52" spans="7:16" ht="15.75" customHeight="1" x14ac:dyDescent="0.25">
      <c r="G52" s="2"/>
      <c r="H52" s="2"/>
      <c r="I52" s="2"/>
      <c r="J52" s="2"/>
      <c r="K52" s="2"/>
      <c r="L52" s="2"/>
      <c r="M52" s="2"/>
      <c r="N52" s="2"/>
      <c r="O52" s="2"/>
      <c r="P52" s="2"/>
    </row>
    <row r="53" spans="7:16" ht="15.75" customHeight="1" x14ac:dyDescent="0.25">
      <c r="G53" s="2"/>
      <c r="H53" s="2"/>
      <c r="I53" s="2"/>
      <c r="J53" s="2"/>
      <c r="K53" s="2"/>
      <c r="L53" s="2"/>
      <c r="M53" s="2"/>
      <c r="N53" s="2"/>
      <c r="O53" s="2"/>
      <c r="P53" s="2"/>
    </row>
    <row r="54" spans="7:16" ht="15.75" customHeight="1" x14ac:dyDescent="0.25">
      <c r="G54" s="2"/>
      <c r="H54" s="2"/>
      <c r="I54" s="2"/>
      <c r="J54" s="2"/>
      <c r="K54" s="2"/>
      <c r="L54" s="2"/>
      <c r="M54" s="2"/>
      <c r="N54" s="2"/>
      <c r="O54" s="2"/>
      <c r="P54" s="2"/>
    </row>
    <row r="55" spans="7:16" ht="15.75" customHeight="1" x14ac:dyDescent="0.25">
      <c r="G55" s="2"/>
      <c r="H55" s="2"/>
      <c r="I55" s="2"/>
      <c r="J55" s="2"/>
      <c r="K55" s="2"/>
      <c r="L55" s="2"/>
      <c r="M55" s="2"/>
      <c r="N55" s="2"/>
      <c r="O55" s="2"/>
      <c r="P55" s="2"/>
    </row>
    <row r="56" spans="7:16" ht="15.75" customHeight="1" x14ac:dyDescent="0.25">
      <c r="G56" s="2"/>
      <c r="H56" s="2"/>
      <c r="I56" s="2"/>
      <c r="J56" s="2"/>
      <c r="K56" s="2"/>
      <c r="L56" s="2"/>
      <c r="M56" s="2"/>
      <c r="N56" s="2"/>
      <c r="O56" s="2"/>
      <c r="P56" s="2"/>
    </row>
    <row r="57" spans="7:16" ht="15.75" customHeight="1" x14ac:dyDescent="0.25">
      <c r="G57" s="2"/>
      <c r="H57" s="2"/>
      <c r="I57" s="2"/>
      <c r="J57" s="2"/>
      <c r="K57" s="2"/>
      <c r="L57" s="2"/>
      <c r="M57" s="2"/>
      <c r="N57" s="2"/>
      <c r="O57" s="2"/>
      <c r="P57" s="2"/>
    </row>
    <row r="58" spans="7:16" ht="15.75" customHeight="1" x14ac:dyDescent="0.25">
      <c r="G58" s="2"/>
      <c r="H58" s="2"/>
      <c r="I58" s="2"/>
      <c r="J58" s="2"/>
      <c r="K58" s="2"/>
      <c r="L58" s="2"/>
      <c r="M58" s="2"/>
      <c r="N58" s="2"/>
      <c r="O58" s="2"/>
      <c r="P58" s="2"/>
    </row>
    <row r="59" spans="7:16" ht="15.75" customHeight="1" x14ac:dyDescent="0.25">
      <c r="G59" s="2"/>
      <c r="H59" s="2"/>
      <c r="I59" s="2"/>
      <c r="J59" s="2"/>
      <c r="K59" s="2"/>
      <c r="L59" s="2"/>
      <c r="M59" s="2"/>
      <c r="N59" s="2"/>
      <c r="O59" s="2"/>
      <c r="P59" s="2"/>
    </row>
    <row r="60" spans="7:16" ht="15.75" customHeight="1" x14ac:dyDescent="0.25">
      <c r="G60" s="2"/>
      <c r="H60" s="2"/>
      <c r="I60" s="2"/>
      <c r="J60" s="2"/>
      <c r="K60" s="2"/>
      <c r="L60" s="2"/>
      <c r="M60" s="2"/>
      <c r="N60" s="2"/>
      <c r="O60" s="2"/>
      <c r="P60" s="2"/>
    </row>
    <row r="61" spans="7:16" ht="15.75" customHeight="1" x14ac:dyDescent="0.25">
      <c r="G61" s="2"/>
      <c r="H61" s="2"/>
      <c r="I61" s="2"/>
      <c r="J61" s="2"/>
      <c r="K61" s="2"/>
      <c r="L61" s="2"/>
      <c r="M61" s="2"/>
      <c r="N61" s="2"/>
      <c r="O61" s="2"/>
      <c r="P61" s="2"/>
    </row>
    <row r="62" spans="7:16" ht="15.75" customHeight="1" x14ac:dyDescent="0.25">
      <c r="G62" s="2"/>
      <c r="H62" s="2"/>
      <c r="I62" s="2"/>
      <c r="J62" s="2"/>
      <c r="K62" s="2"/>
      <c r="L62" s="2"/>
      <c r="M62" s="2"/>
      <c r="N62" s="2"/>
      <c r="O62" s="2"/>
      <c r="P62" s="2"/>
    </row>
    <row r="63" spans="7:16" ht="15.75" customHeight="1" x14ac:dyDescent="0.25">
      <c r="G63" s="2"/>
      <c r="H63" s="2"/>
      <c r="I63" s="2"/>
      <c r="J63" s="2"/>
      <c r="K63" s="2"/>
      <c r="L63" s="2"/>
      <c r="M63" s="2"/>
      <c r="N63" s="2"/>
      <c r="O63" s="2"/>
      <c r="P63" s="2"/>
    </row>
    <row r="64" spans="7:16" ht="15.75" customHeight="1" x14ac:dyDescent="0.25">
      <c r="G64" s="2"/>
      <c r="H64" s="2"/>
      <c r="I64" s="2"/>
      <c r="J64" s="2"/>
      <c r="K64" s="2"/>
      <c r="L64" s="2"/>
      <c r="M64" s="2"/>
      <c r="N64" s="2"/>
      <c r="O64" s="2"/>
      <c r="P64" s="2"/>
    </row>
    <row r="65" spans="7:16" ht="15.75" customHeight="1" x14ac:dyDescent="0.25">
      <c r="G65" s="2"/>
      <c r="H65" s="2"/>
      <c r="I65" s="2"/>
      <c r="J65" s="2"/>
      <c r="K65" s="2"/>
      <c r="L65" s="2"/>
      <c r="M65" s="2"/>
      <c r="N65" s="2"/>
      <c r="O65" s="2"/>
      <c r="P65" s="2"/>
    </row>
    <row r="66" spans="7:16" ht="15.75" customHeight="1" x14ac:dyDescent="0.25">
      <c r="G66" s="2"/>
      <c r="H66" s="2"/>
      <c r="I66" s="2"/>
      <c r="J66" s="2"/>
      <c r="K66" s="2"/>
      <c r="L66" s="2"/>
      <c r="M66" s="2"/>
      <c r="N66" s="2"/>
      <c r="O66" s="2"/>
      <c r="P66" s="2"/>
    </row>
    <row r="67" spans="7:16" ht="15.75" customHeight="1" x14ac:dyDescent="0.25">
      <c r="G67" s="2"/>
      <c r="H67" s="2"/>
      <c r="I67" s="2"/>
      <c r="J67" s="2"/>
      <c r="K67" s="2"/>
      <c r="L67" s="2"/>
      <c r="M67" s="2"/>
      <c r="N67" s="2"/>
      <c r="O67" s="2"/>
      <c r="P67" s="2"/>
    </row>
    <row r="68" spans="7:16" ht="15.75" customHeight="1" x14ac:dyDescent="0.25">
      <c r="G68" s="2"/>
      <c r="H68" s="2"/>
      <c r="I68" s="2"/>
      <c r="J68" s="2"/>
      <c r="K68" s="2"/>
      <c r="L68" s="2"/>
      <c r="M68" s="2"/>
      <c r="N68" s="2"/>
      <c r="O68" s="2"/>
      <c r="P68" s="2"/>
    </row>
    <row r="69" spans="7:16" ht="15.75" customHeight="1" x14ac:dyDescent="0.25">
      <c r="G69" s="2"/>
      <c r="H69" s="2"/>
      <c r="I69" s="2"/>
      <c r="J69" s="2"/>
      <c r="K69" s="2"/>
      <c r="L69" s="2"/>
      <c r="M69" s="2"/>
      <c r="N69" s="2"/>
      <c r="O69" s="2"/>
      <c r="P69" s="2"/>
    </row>
    <row r="70" spans="7:16" ht="15.75" customHeight="1" x14ac:dyDescent="0.25">
      <c r="G70" s="2"/>
      <c r="H70" s="2"/>
      <c r="I70" s="2"/>
      <c r="J70" s="2"/>
      <c r="K70" s="2"/>
      <c r="L70" s="2"/>
      <c r="M70" s="2"/>
      <c r="N70" s="2"/>
      <c r="O70" s="2"/>
      <c r="P70" s="2"/>
    </row>
    <row r="71" spans="7:16" ht="15.75" customHeight="1" x14ac:dyDescent="0.25">
      <c r="G71" s="2"/>
      <c r="H71" s="2"/>
      <c r="I71" s="2"/>
      <c r="J71" s="2"/>
      <c r="K71" s="2"/>
      <c r="L71" s="2"/>
      <c r="M71" s="2"/>
      <c r="N71" s="2"/>
      <c r="O71" s="2"/>
      <c r="P71" s="2"/>
    </row>
    <row r="72" spans="7:16" ht="15.75" customHeight="1" x14ac:dyDescent="0.25">
      <c r="G72" s="2"/>
      <c r="H72" s="2"/>
      <c r="I72" s="2"/>
      <c r="J72" s="2"/>
      <c r="K72" s="2"/>
      <c r="L72" s="2"/>
      <c r="M72" s="2"/>
      <c r="N72" s="2"/>
      <c r="O72" s="2"/>
      <c r="P72" s="2"/>
    </row>
    <row r="73" spans="7:16" ht="15.75" customHeight="1" x14ac:dyDescent="0.25">
      <c r="G73" s="2"/>
      <c r="H73" s="2"/>
      <c r="I73" s="2"/>
      <c r="J73" s="2"/>
      <c r="K73" s="2"/>
      <c r="L73" s="2"/>
      <c r="M73" s="2"/>
      <c r="N73" s="2"/>
      <c r="O73" s="2"/>
      <c r="P73" s="2"/>
    </row>
    <row r="74" spans="7:16" ht="15.75" customHeight="1" x14ac:dyDescent="0.25">
      <c r="G74" s="2"/>
      <c r="H74" s="2"/>
      <c r="I74" s="2"/>
      <c r="J74" s="2"/>
      <c r="K74" s="2"/>
      <c r="L74" s="2"/>
      <c r="M74" s="2"/>
      <c r="N74" s="2"/>
      <c r="O74" s="2"/>
      <c r="P74" s="2"/>
    </row>
    <row r="75" spans="7:16" ht="15.75" customHeight="1" x14ac:dyDescent="0.25">
      <c r="G75" s="2"/>
      <c r="H75" s="2"/>
      <c r="I75" s="2"/>
      <c r="J75" s="2"/>
      <c r="K75" s="2"/>
      <c r="L75" s="2"/>
      <c r="M75" s="2"/>
      <c r="N75" s="2"/>
      <c r="O75" s="2"/>
      <c r="P75" s="2"/>
    </row>
    <row r="76" spans="7:16" ht="15.75" customHeight="1" x14ac:dyDescent="0.25">
      <c r="G76" s="2"/>
      <c r="H76" s="2"/>
      <c r="I76" s="2"/>
      <c r="J76" s="2"/>
      <c r="K76" s="2"/>
      <c r="L76" s="2"/>
      <c r="M76" s="2"/>
      <c r="N76" s="2"/>
      <c r="O76" s="2"/>
      <c r="P76" s="2"/>
    </row>
    <row r="77" spans="7:16" ht="15.75" customHeight="1" x14ac:dyDescent="0.25">
      <c r="G77" s="2"/>
      <c r="H77" s="2"/>
      <c r="I77" s="2"/>
      <c r="J77" s="2"/>
      <c r="K77" s="2"/>
      <c r="L77" s="2"/>
      <c r="M77" s="2"/>
      <c r="N77" s="2"/>
      <c r="O77" s="2"/>
      <c r="P77" s="2"/>
    </row>
    <row r="78" spans="7:16" ht="15.75" customHeight="1" x14ac:dyDescent="0.25">
      <c r="G78" s="2"/>
      <c r="H78" s="2"/>
      <c r="I78" s="2"/>
      <c r="J78" s="2"/>
      <c r="K78" s="2"/>
      <c r="L78" s="2"/>
      <c r="M78" s="2"/>
      <c r="N78" s="2"/>
      <c r="O78" s="2"/>
      <c r="P78" s="2"/>
    </row>
    <row r="79" spans="7:16" ht="15.75" customHeight="1" x14ac:dyDescent="0.25">
      <c r="G79" s="2"/>
      <c r="H79" s="2"/>
      <c r="I79" s="2"/>
      <c r="J79" s="2"/>
      <c r="K79" s="2"/>
      <c r="L79" s="2"/>
      <c r="M79" s="2"/>
      <c r="N79" s="2"/>
      <c r="O79" s="2"/>
      <c r="P79" s="2"/>
    </row>
    <row r="80" spans="7:16" ht="15.75" customHeight="1" x14ac:dyDescent="0.25">
      <c r="G80" s="2"/>
      <c r="H80" s="2"/>
      <c r="I80" s="2"/>
      <c r="J80" s="2"/>
      <c r="K80" s="2"/>
      <c r="L80" s="2"/>
      <c r="M80" s="2"/>
      <c r="N80" s="2"/>
      <c r="O80" s="2"/>
      <c r="P80" s="2"/>
    </row>
    <row r="81" spans="7:16" ht="15.75" customHeight="1" x14ac:dyDescent="0.25">
      <c r="G81" s="2"/>
      <c r="H81" s="2"/>
      <c r="I81" s="2"/>
      <c r="J81" s="2"/>
      <c r="K81" s="2"/>
      <c r="L81" s="2"/>
      <c r="M81" s="2"/>
      <c r="N81" s="2"/>
      <c r="O81" s="2"/>
      <c r="P81" s="2"/>
    </row>
    <row r="82" spans="7:16" ht="15.75" customHeight="1" x14ac:dyDescent="0.25">
      <c r="G82" s="2"/>
      <c r="H82" s="2"/>
      <c r="I82" s="2"/>
      <c r="J82" s="2"/>
      <c r="K82" s="2"/>
      <c r="L82" s="2"/>
      <c r="M82" s="2"/>
      <c r="N82" s="2"/>
      <c r="O82" s="2"/>
      <c r="P82" s="2"/>
    </row>
    <row r="83" spans="7:16" ht="15.75" customHeight="1" x14ac:dyDescent="0.25">
      <c r="G83" s="2"/>
      <c r="H83" s="2"/>
      <c r="I83" s="2"/>
      <c r="J83" s="2"/>
      <c r="K83" s="2"/>
      <c r="L83" s="2"/>
      <c r="M83" s="2"/>
      <c r="N83" s="2"/>
      <c r="O83" s="2"/>
      <c r="P83" s="2"/>
    </row>
    <row r="84" spans="7:16" ht="15.75" customHeight="1" x14ac:dyDescent="0.25">
      <c r="G84" s="2"/>
      <c r="H84" s="2"/>
      <c r="I84" s="2"/>
      <c r="J84" s="2"/>
      <c r="K84" s="2"/>
      <c r="L84" s="2"/>
      <c r="M84" s="2"/>
      <c r="N84" s="2"/>
      <c r="O84" s="2"/>
      <c r="P84" s="2"/>
    </row>
    <row r="85" spans="7:16" ht="15.75" customHeight="1" x14ac:dyDescent="0.25">
      <c r="G85" s="2"/>
      <c r="H85" s="2"/>
      <c r="I85" s="2"/>
      <c r="J85" s="2"/>
      <c r="K85" s="2"/>
      <c r="L85" s="2"/>
      <c r="M85" s="2"/>
      <c r="N85" s="2"/>
      <c r="O85" s="2"/>
      <c r="P85" s="2"/>
    </row>
    <row r="86" spans="7:16" ht="15.75" customHeight="1" x14ac:dyDescent="0.25">
      <c r="G86" s="2"/>
      <c r="H86" s="2"/>
      <c r="I86" s="2"/>
      <c r="J86" s="2"/>
      <c r="K86" s="2"/>
      <c r="L86" s="2"/>
      <c r="M86" s="2"/>
      <c r="N86" s="2"/>
      <c r="O86" s="2"/>
      <c r="P86" s="2"/>
    </row>
    <row r="87" spans="7:16" ht="15.75" customHeight="1" x14ac:dyDescent="0.25">
      <c r="G87" s="2"/>
      <c r="H87" s="2"/>
      <c r="I87" s="2"/>
      <c r="J87" s="2"/>
      <c r="K87" s="2"/>
      <c r="L87" s="2"/>
      <c r="M87" s="2"/>
      <c r="N87" s="2"/>
      <c r="O87" s="2"/>
      <c r="P87" s="2"/>
    </row>
    <row r="88" spans="7:16" ht="15.75" customHeight="1" x14ac:dyDescent="0.25">
      <c r="G88" s="2"/>
      <c r="H88" s="2"/>
      <c r="I88" s="2"/>
      <c r="J88" s="2"/>
      <c r="K88" s="2"/>
      <c r="L88" s="2"/>
      <c r="M88" s="2"/>
      <c r="N88" s="2"/>
      <c r="O88" s="2"/>
      <c r="P88" s="2"/>
    </row>
    <row r="89" spans="7:16" ht="15.75" customHeight="1" x14ac:dyDescent="0.25">
      <c r="G89" s="2"/>
      <c r="H89" s="2"/>
      <c r="I89" s="2"/>
      <c r="J89" s="2"/>
      <c r="K89" s="2"/>
      <c r="L89" s="2"/>
      <c r="M89" s="2"/>
      <c r="N89" s="2"/>
      <c r="O89" s="2"/>
      <c r="P89" s="2"/>
    </row>
    <row r="90" spans="7:16" ht="15.75" customHeight="1" x14ac:dyDescent="0.25">
      <c r="G90" s="2"/>
      <c r="H90" s="2"/>
      <c r="I90" s="2"/>
      <c r="J90" s="2"/>
      <c r="K90" s="2"/>
      <c r="L90" s="2"/>
      <c r="M90" s="2"/>
      <c r="N90" s="2"/>
      <c r="O90" s="2"/>
      <c r="P90" s="2"/>
    </row>
    <row r="91" spans="7:16" ht="15.75" customHeight="1" x14ac:dyDescent="0.25">
      <c r="G91" s="2"/>
      <c r="H91" s="2"/>
      <c r="I91" s="2"/>
      <c r="J91" s="2"/>
      <c r="K91" s="2"/>
      <c r="L91" s="2"/>
      <c r="M91" s="2"/>
      <c r="N91" s="2"/>
      <c r="O91" s="2"/>
      <c r="P91" s="2"/>
    </row>
    <row r="92" spans="7:16" ht="15.75" customHeight="1" x14ac:dyDescent="0.25">
      <c r="G92" s="2"/>
      <c r="H92" s="2"/>
      <c r="I92" s="2"/>
      <c r="J92" s="2"/>
      <c r="K92" s="2"/>
      <c r="L92" s="2"/>
      <c r="M92" s="2"/>
      <c r="N92" s="2"/>
      <c r="O92" s="2"/>
      <c r="P92" s="2"/>
    </row>
    <row r="93" spans="7:16" ht="15.75" customHeight="1" x14ac:dyDescent="0.25">
      <c r="G93" s="2"/>
      <c r="H93" s="2"/>
      <c r="I93" s="2"/>
      <c r="J93" s="2"/>
      <c r="K93" s="2"/>
      <c r="L93" s="2"/>
      <c r="M93" s="2"/>
      <c r="N93" s="2"/>
      <c r="O93" s="2"/>
      <c r="P93" s="2"/>
    </row>
    <row r="94" spans="7:16" ht="15.75" customHeight="1" x14ac:dyDescent="0.25">
      <c r="G94" s="2"/>
      <c r="H94" s="2"/>
      <c r="I94" s="2"/>
      <c r="J94" s="2"/>
      <c r="K94" s="2"/>
      <c r="L94" s="2"/>
      <c r="M94" s="2"/>
      <c r="N94" s="2"/>
      <c r="O94" s="2"/>
      <c r="P94" s="2"/>
    </row>
    <row r="95" spans="7:16" ht="15.75" customHeight="1" x14ac:dyDescent="0.25">
      <c r="G95" s="2"/>
      <c r="H95" s="2"/>
      <c r="I95" s="2"/>
      <c r="J95" s="2"/>
      <c r="K95" s="2"/>
      <c r="L95" s="2"/>
      <c r="M95" s="2"/>
      <c r="N95" s="2"/>
      <c r="O95" s="2"/>
      <c r="P95" s="2"/>
    </row>
    <row r="96" spans="7:16" ht="15.75" customHeight="1" x14ac:dyDescent="0.25">
      <c r="G96" s="2"/>
      <c r="H96" s="2"/>
      <c r="I96" s="2"/>
      <c r="J96" s="2"/>
      <c r="K96" s="2"/>
      <c r="L96" s="2"/>
      <c r="M96" s="2"/>
      <c r="N96" s="2"/>
      <c r="O96" s="2"/>
      <c r="P96" s="2"/>
    </row>
    <row r="97" spans="7:16" ht="15.75" customHeight="1" x14ac:dyDescent="0.25">
      <c r="G97" s="2"/>
      <c r="H97" s="2"/>
      <c r="I97" s="2"/>
      <c r="J97" s="2"/>
      <c r="K97" s="2"/>
      <c r="L97" s="2"/>
      <c r="M97" s="2"/>
      <c r="N97" s="2"/>
      <c r="O97" s="2"/>
      <c r="P97" s="2"/>
    </row>
    <row r="98" spans="7:16" ht="15.75" customHeight="1" x14ac:dyDescent="0.25">
      <c r="G98" s="2"/>
      <c r="H98" s="2"/>
      <c r="I98" s="2"/>
      <c r="J98" s="2"/>
      <c r="K98" s="2"/>
      <c r="L98" s="2"/>
      <c r="M98" s="2"/>
      <c r="N98" s="2"/>
      <c r="O98" s="2"/>
      <c r="P98" s="2"/>
    </row>
    <row r="99" spans="7:16" ht="15.75" customHeight="1" x14ac:dyDescent="0.25">
      <c r="G99" s="2"/>
      <c r="H99" s="2"/>
      <c r="I99" s="2"/>
      <c r="J99" s="2"/>
      <c r="K99" s="2"/>
      <c r="L99" s="2"/>
      <c r="M99" s="2"/>
      <c r="N99" s="2"/>
      <c r="O99" s="2"/>
      <c r="P99" s="2"/>
    </row>
    <row r="100" spans="7:16" ht="15.75" customHeight="1" x14ac:dyDescent="0.25">
      <c r="G100" s="2"/>
      <c r="H100" s="2"/>
      <c r="I100" s="2"/>
      <c r="J100" s="2"/>
      <c r="K100" s="2"/>
      <c r="L100" s="2"/>
      <c r="M100" s="2"/>
      <c r="N100" s="2"/>
      <c r="O100" s="2"/>
      <c r="P100" s="2"/>
    </row>
    <row r="101" spans="7:16" ht="15.75" customHeight="1" x14ac:dyDescent="0.25">
      <c r="G101" s="2"/>
      <c r="H101" s="2"/>
      <c r="I101" s="2"/>
      <c r="J101" s="2"/>
      <c r="K101" s="2"/>
      <c r="L101" s="2"/>
      <c r="M101" s="2"/>
      <c r="N101" s="2"/>
      <c r="O101" s="2"/>
      <c r="P101" s="2"/>
    </row>
    <row r="102" spans="7:16" ht="15.75" customHeight="1" x14ac:dyDescent="0.25">
      <c r="G102" s="2"/>
      <c r="H102" s="2"/>
      <c r="I102" s="2"/>
      <c r="J102" s="2"/>
      <c r="K102" s="2"/>
      <c r="L102" s="2"/>
      <c r="M102" s="2"/>
      <c r="N102" s="2"/>
      <c r="O102" s="2"/>
      <c r="P102" s="2"/>
    </row>
    <row r="103" spans="7:16" ht="15.75" customHeight="1" x14ac:dyDescent="0.25">
      <c r="G103" s="2"/>
      <c r="H103" s="2"/>
      <c r="I103" s="2"/>
      <c r="J103" s="2"/>
      <c r="K103" s="2"/>
      <c r="L103" s="2"/>
      <c r="M103" s="2"/>
      <c r="N103" s="2"/>
      <c r="O103" s="2"/>
      <c r="P103" s="2"/>
    </row>
    <row r="104" spans="7:16" ht="15.75" customHeight="1" x14ac:dyDescent="0.25">
      <c r="G104" s="2"/>
      <c r="H104" s="2"/>
      <c r="I104" s="2"/>
      <c r="J104" s="2"/>
      <c r="K104" s="2"/>
      <c r="L104" s="2"/>
      <c r="M104" s="2"/>
      <c r="N104" s="2"/>
      <c r="O104" s="2"/>
      <c r="P104" s="2"/>
    </row>
    <row r="105" spans="7:16" ht="15.75" customHeight="1" x14ac:dyDescent="0.25">
      <c r="G105" s="2"/>
      <c r="H105" s="2"/>
      <c r="I105" s="2"/>
      <c r="J105" s="2"/>
      <c r="K105" s="2"/>
      <c r="L105" s="2"/>
      <c r="M105" s="2"/>
      <c r="N105" s="2"/>
      <c r="O105" s="2"/>
      <c r="P105" s="2"/>
    </row>
    <row r="106" spans="7:16" ht="15.75" customHeight="1" x14ac:dyDescent="0.25">
      <c r="G106" s="2"/>
      <c r="H106" s="2"/>
      <c r="I106" s="2"/>
      <c r="J106" s="2"/>
      <c r="K106" s="2"/>
      <c r="L106" s="2"/>
      <c r="M106" s="2"/>
      <c r="N106" s="2"/>
      <c r="O106" s="2"/>
      <c r="P106" s="2"/>
    </row>
    <row r="107" spans="7:16" ht="15.75" customHeight="1" x14ac:dyDescent="0.25">
      <c r="G107" s="2"/>
      <c r="H107" s="2"/>
      <c r="I107" s="2"/>
      <c r="J107" s="2"/>
      <c r="K107" s="2"/>
      <c r="L107" s="2"/>
      <c r="M107" s="2"/>
      <c r="N107" s="2"/>
      <c r="O107" s="2"/>
      <c r="P107" s="2"/>
    </row>
    <row r="108" spans="7:16" ht="15.75" customHeight="1" x14ac:dyDescent="0.25">
      <c r="G108" s="2"/>
      <c r="H108" s="2"/>
      <c r="I108" s="2"/>
      <c r="J108" s="2"/>
      <c r="K108" s="2"/>
      <c r="L108" s="2"/>
      <c r="M108" s="2"/>
      <c r="N108" s="2"/>
      <c r="O108" s="2"/>
      <c r="P108" s="2"/>
    </row>
    <row r="109" spans="7:16" ht="15.75" customHeight="1" x14ac:dyDescent="0.25">
      <c r="G109" s="2"/>
      <c r="H109" s="2"/>
      <c r="I109" s="2"/>
      <c r="J109" s="2"/>
      <c r="K109" s="2"/>
      <c r="L109" s="2"/>
      <c r="M109" s="2"/>
      <c r="N109" s="2"/>
      <c r="O109" s="2"/>
      <c r="P109" s="2"/>
    </row>
    <row r="110" spans="7:16" ht="15.75" customHeight="1" x14ac:dyDescent="0.25">
      <c r="G110" s="2"/>
      <c r="H110" s="2"/>
      <c r="I110" s="2"/>
      <c r="J110" s="2"/>
      <c r="K110" s="2"/>
      <c r="L110" s="2"/>
      <c r="M110" s="2"/>
      <c r="N110" s="2"/>
      <c r="O110" s="2"/>
      <c r="P110" s="2"/>
    </row>
    <row r="111" spans="7:16" ht="15.75" customHeight="1" x14ac:dyDescent="0.25">
      <c r="G111" s="2"/>
      <c r="H111" s="2"/>
      <c r="I111" s="2"/>
      <c r="J111" s="2"/>
      <c r="K111" s="2"/>
      <c r="L111" s="2"/>
      <c r="M111" s="2"/>
      <c r="N111" s="2"/>
      <c r="O111" s="2"/>
      <c r="P111" s="2"/>
    </row>
    <row r="112" spans="7:16" ht="15.75" customHeight="1" x14ac:dyDescent="0.25">
      <c r="G112" s="2"/>
      <c r="H112" s="2"/>
      <c r="I112" s="2"/>
      <c r="J112" s="2"/>
      <c r="K112" s="2"/>
      <c r="L112" s="2"/>
      <c r="M112" s="2"/>
      <c r="N112" s="2"/>
      <c r="O112" s="2"/>
      <c r="P112" s="2"/>
    </row>
    <row r="113" spans="7:16" ht="15.75" customHeight="1" x14ac:dyDescent="0.25">
      <c r="G113" s="2"/>
      <c r="H113" s="2"/>
      <c r="I113" s="2"/>
      <c r="J113" s="2"/>
      <c r="K113" s="2"/>
      <c r="L113" s="2"/>
      <c r="M113" s="2"/>
      <c r="N113" s="2"/>
      <c r="O113" s="2"/>
      <c r="P113" s="2"/>
    </row>
    <row r="114" spans="7:16" ht="15.75" customHeight="1" x14ac:dyDescent="0.25">
      <c r="G114" s="2"/>
      <c r="H114" s="2"/>
      <c r="I114" s="2"/>
      <c r="J114" s="2"/>
      <c r="K114" s="2"/>
      <c r="L114" s="2"/>
      <c r="M114" s="2"/>
      <c r="N114" s="2"/>
      <c r="O114" s="2"/>
      <c r="P114" s="2"/>
    </row>
    <row r="115" spans="7:16" ht="15.75" customHeight="1" x14ac:dyDescent="0.25">
      <c r="G115" s="2"/>
      <c r="H115" s="2"/>
      <c r="I115" s="2"/>
      <c r="J115" s="2"/>
      <c r="K115" s="2"/>
      <c r="L115" s="2"/>
      <c r="M115" s="2"/>
      <c r="N115" s="2"/>
      <c r="O115" s="2"/>
      <c r="P115" s="2"/>
    </row>
    <row r="116" spans="7:16" ht="15.75" customHeight="1" x14ac:dyDescent="0.25">
      <c r="G116" s="2"/>
      <c r="H116" s="2"/>
      <c r="I116" s="2"/>
      <c r="J116" s="2"/>
      <c r="K116" s="2"/>
      <c r="L116" s="2"/>
      <c r="M116" s="2"/>
      <c r="N116" s="2"/>
      <c r="O116" s="2"/>
      <c r="P116" s="2"/>
    </row>
    <row r="117" spans="7:16" ht="15.75" customHeight="1" x14ac:dyDescent="0.25">
      <c r="G117" s="2"/>
      <c r="H117" s="2"/>
      <c r="I117" s="2"/>
      <c r="J117" s="2"/>
      <c r="K117" s="2"/>
      <c r="L117" s="2"/>
      <c r="M117" s="2"/>
      <c r="N117" s="2"/>
      <c r="O117" s="2"/>
      <c r="P117" s="2"/>
    </row>
    <row r="118" spans="7:16" ht="15.75" customHeight="1" x14ac:dyDescent="0.25">
      <c r="G118" s="2"/>
      <c r="H118" s="2"/>
      <c r="I118" s="2"/>
      <c r="J118" s="2"/>
      <c r="K118" s="2"/>
      <c r="L118" s="2"/>
      <c r="M118" s="2"/>
      <c r="N118" s="2"/>
      <c r="O118" s="2"/>
      <c r="P118" s="2"/>
    </row>
    <row r="119" spans="7:16" ht="15.75" customHeight="1" x14ac:dyDescent="0.25">
      <c r="G119" s="2"/>
      <c r="H119" s="2"/>
      <c r="I119" s="2"/>
      <c r="J119" s="2"/>
      <c r="K119" s="2"/>
      <c r="L119" s="2"/>
      <c r="M119" s="2"/>
      <c r="N119" s="2"/>
      <c r="O119" s="2"/>
      <c r="P119" s="2"/>
    </row>
    <row r="120" spans="7:16" ht="15.75" customHeight="1" x14ac:dyDescent="0.25">
      <c r="G120" s="2"/>
      <c r="H120" s="2"/>
      <c r="I120" s="2"/>
      <c r="J120" s="2"/>
      <c r="K120" s="2"/>
      <c r="L120" s="2"/>
      <c r="M120" s="2"/>
      <c r="N120" s="2"/>
      <c r="O120" s="2"/>
      <c r="P120" s="2"/>
    </row>
    <row r="121" spans="7:16" ht="15.75" customHeight="1" x14ac:dyDescent="0.25">
      <c r="G121" s="2"/>
      <c r="H121" s="2"/>
      <c r="I121" s="2"/>
      <c r="J121" s="2"/>
      <c r="K121" s="2"/>
      <c r="L121" s="2"/>
      <c r="M121" s="2"/>
      <c r="N121" s="2"/>
      <c r="O121" s="2"/>
      <c r="P121" s="2"/>
    </row>
    <row r="122" spans="7:16" ht="15.75" customHeight="1" x14ac:dyDescent="0.25">
      <c r="G122" s="2"/>
      <c r="H122" s="2"/>
      <c r="I122" s="2"/>
      <c r="J122" s="2"/>
      <c r="K122" s="2"/>
      <c r="L122" s="2"/>
      <c r="M122" s="2"/>
      <c r="N122" s="2"/>
      <c r="O122" s="2"/>
      <c r="P122" s="2"/>
    </row>
    <row r="123" spans="7:16" ht="15.75" customHeight="1" x14ac:dyDescent="0.25">
      <c r="G123" s="2"/>
      <c r="H123" s="2"/>
      <c r="I123" s="2"/>
      <c r="J123" s="2"/>
      <c r="K123" s="2"/>
      <c r="L123" s="2"/>
      <c r="M123" s="2"/>
      <c r="N123" s="2"/>
      <c r="O123" s="2"/>
      <c r="P123" s="2"/>
    </row>
    <row r="124" spans="7:16" ht="15.75" customHeight="1" x14ac:dyDescent="0.25">
      <c r="G124" s="2"/>
      <c r="H124" s="2"/>
      <c r="I124" s="2"/>
      <c r="J124" s="2"/>
      <c r="K124" s="2"/>
      <c r="L124" s="2"/>
      <c r="M124" s="2"/>
      <c r="N124" s="2"/>
      <c r="O124" s="2"/>
      <c r="P124" s="2"/>
    </row>
    <row r="125" spans="7:16" ht="15.75" customHeight="1" x14ac:dyDescent="0.25">
      <c r="G125" s="2"/>
      <c r="H125" s="2"/>
      <c r="I125" s="2"/>
      <c r="J125" s="2"/>
      <c r="K125" s="2"/>
      <c r="L125" s="2"/>
      <c r="M125" s="2"/>
      <c r="N125" s="2"/>
      <c r="O125" s="2"/>
      <c r="P125" s="2"/>
    </row>
    <row r="126" spans="7:16" ht="15.75" customHeight="1" x14ac:dyDescent="0.25">
      <c r="G126" s="2"/>
      <c r="H126" s="2"/>
      <c r="I126" s="2"/>
      <c r="J126" s="2"/>
      <c r="K126" s="2"/>
      <c r="L126" s="2"/>
      <c r="M126" s="2"/>
      <c r="N126" s="2"/>
      <c r="O126" s="2"/>
      <c r="P126" s="2"/>
    </row>
    <row r="127" spans="7:16" ht="15.75" customHeight="1" x14ac:dyDescent="0.25">
      <c r="G127" s="2"/>
      <c r="H127" s="2"/>
      <c r="I127" s="2"/>
      <c r="J127" s="2"/>
      <c r="K127" s="2"/>
      <c r="L127" s="2"/>
      <c r="M127" s="2"/>
      <c r="N127" s="2"/>
      <c r="O127" s="2"/>
      <c r="P127" s="2"/>
    </row>
    <row r="128" spans="7:16" ht="15.75" customHeight="1" x14ac:dyDescent="0.25">
      <c r="G128" s="2"/>
      <c r="H128" s="2"/>
      <c r="I128" s="2"/>
      <c r="J128" s="2"/>
      <c r="K128" s="2"/>
      <c r="L128" s="2"/>
      <c r="M128" s="2"/>
      <c r="N128" s="2"/>
      <c r="O128" s="2"/>
      <c r="P128" s="2"/>
    </row>
    <row r="129" spans="7:16" ht="15.75" customHeight="1" x14ac:dyDescent="0.25">
      <c r="G129" s="2"/>
      <c r="H129" s="2"/>
      <c r="I129" s="2"/>
      <c r="J129" s="2"/>
      <c r="K129" s="2"/>
      <c r="L129" s="2"/>
      <c r="M129" s="2"/>
      <c r="N129" s="2"/>
      <c r="O129" s="2"/>
      <c r="P129" s="2"/>
    </row>
    <row r="130" spans="7:16" ht="15.75" customHeight="1" x14ac:dyDescent="0.25">
      <c r="G130" s="2"/>
      <c r="H130" s="2"/>
      <c r="I130" s="2"/>
      <c r="J130" s="2"/>
      <c r="K130" s="2"/>
      <c r="L130" s="2"/>
      <c r="M130" s="2"/>
      <c r="N130" s="2"/>
      <c r="O130" s="2"/>
      <c r="P130" s="2"/>
    </row>
    <row r="131" spans="7:16" ht="15.75" customHeight="1" x14ac:dyDescent="0.25">
      <c r="G131" s="2"/>
      <c r="H131" s="2"/>
      <c r="I131" s="2"/>
      <c r="J131" s="2"/>
      <c r="K131" s="2"/>
      <c r="L131" s="2"/>
      <c r="M131" s="2"/>
      <c r="N131" s="2"/>
      <c r="O131" s="2"/>
      <c r="P131" s="2"/>
    </row>
    <row r="132" spans="7:16" ht="15.75" customHeight="1" x14ac:dyDescent="0.25">
      <c r="G132" s="2"/>
      <c r="H132" s="2"/>
      <c r="I132" s="2"/>
      <c r="J132" s="2"/>
      <c r="K132" s="2"/>
      <c r="L132" s="2"/>
      <c r="M132" s="2"/>
      <c r="N132" s="2"/>
      <c r="O132" s="2"/>
      <c r="P132" s="2"/>
    </row>
    <row r="133" spans="7:16" ht="15.75" customHeight="1" x14ac:dyDescent="0.25">
      <c r="G133" s="2"/>
      <c r="H133" s="2"/>
      <c r="I133" s="2"/>
      <c r="J133" s="2"/>
      <c r="K133" s="2"/>
      <c r="L133" s="2"/>
      <c r="M133" s="2"/>
      <c r="N133" s="2"/>
      <c r="O133" s="2"/>
      <c r="P133" s="2"/>
    </row>
    <row r="134" spans="7:16" ht="15.75" customHeight="1" x14ac:dyDescent="0.25">
      <c r="G134" s="2"/>
      <c r="H134" s="2"/>
      <c r="I134" s="2"/>
      <c r="J134" s="2"/>
      <c r="K134" s="2"/>
      <c r="L134" s="2"/>
      <c r="M134" s="2"/>
      <c r="N134" s="2"/>
      <c r="O134" s="2"/>
      <c r="P134" s="2"/>
    </row>
    <row r="135" spans="7:16" ht="15.75" customHeight="1" x14ac:dyDescent="0.25">
      <c r="G135" s="2"/>
      <c r="H135" s="2"/>
      <c r="I135" s="2"/>
      <c r="J135" s="2"/>
      <c r="K135" s="2"/>
      <c r="L135" s="2"/>
      <c r="M135" s="2"/>
      <c r="N135" s="2"/>
      <c r="O135" s="2"/>
      <c r="P135" s="2"/>
    </row>
    <row r="136" spans="7:16" ht="15.75" customHeight="1" x14ac:dyDescent="0.25">
      <c r="G136" s="2"/>
      <c r="H136" s="2"/>
      <c r="I136" s="2"/>
      <c r="J136" s="2"/>
      <c r="K136" s="2"/>
      <c r="L136" s="2"/>
      <c r="M136" s="2"/>
      <c r="N136" s="2"/>
      <c r="O136" s="2"/>
      <c r="P136" s="2"/>
    </row>
    <row r="137" spans="7:16" ht="15.75" customHeight="1" x14ac:dyDescent="0.25">
      <c r="G137" s="2"/>
      <c r="H137" s="2"/>
      <c r="I137" s="2"/>
      <c r="J137" s="2"/>
      <c r="K137" s="2"/>
      <c r="L137" s="2"/>
      <c r="M137" s="2"/>
      <c r="N137" s="2"/>
      <c r="O137" s="2"/>
      <c r="P137" s="2"/>
    </row>
    <row r="138" spans="7:16" ht="15.75" customHeight="1" x14ac:dyDescent="0.25">
      <c r="G138" s="2"/>
      <c r="H138" s="2"/>
      <c r="I138" s="2"/>
      <c r="J138" s="2"/>
      <c r="K138" s="2"/>
      <c r="L138" s="2"/>
      <c r="M138" s="2"/>
      <c r="N138" s="2"/>
      <c r="O138" s="2"/>
      <c r="P138" s="2"/>
    </row>
    <row r="139" spans="7:16" ht="15.75" customHeight="1" x14ac:dyDescent="0.25">
      <c r="G139" s="2"/>
      <c r="H139" s="2"/>
      <c r="I139" s="2"/>
      <c r="J139" s="2"/>
      <c r="K139" s="2"/>
      <c r="L139" s="2"/>
      <c r="M139" s="2"/>
      <c r="N139" s="2"/>
      <c r="O139" s="2"/>
      <c r="P139" s="2"/>
    </row>
    <row r="140" spans="7:16" ht="15.75" customHeight="1" x14ac:dyDescent="0.25">
      <c r="G140" s="2"/>
      <c r="H140" s="2"/>
      <c r="I140" s="2"/>
      <c r="J140" s="2"/>
      <c r="K140" s="2"/>
      <c r="L140" s="2"/>
      <c r="M140" s="2"/>
      <c r="N140" s="2"/>
      <c r="O140" s="2"/>
      <c r="P140" s="2"/>
    </row>
    <row r="141" spans="7:16" ht="15.75" customHeight="1" x14ac:dyDescent="0.25">
      <c r="G141" s="2"/>
      <c r="H141" s="2"/>
      <c r="I141" s="2"/>
      <c r="J141" s="2"/>
      <c r="K141" s="2"/>
      <c r="L141" s="2"/>
      <c r="M141" s="2"/>
      <c r="N141" s="2"/>
      <c r="O141" s="2"/>
      <c r="P141" s="2"/>
    </row>
    <row r="142" spans="7:16" ht="15.75" customHeight="1" x14ac:dyDescent="0.25">
      <c r="G142" s="2"/>
      <c r="H142" s="2"/>
      <c r="I142" s="2"/>
      <c r="J142" s="2"/>
      <c r="K142" s="2"/>
      <c r="L142" s="2"/>
      <c r="M142" s="2"/>
      <c r="N142" s="2"/>
      <c r="O142" s="2"/>
      <c r="P142" s="2"/>
    </row>
    <row r="143" spans="7:16" ht="15.75" customHeight="1" x14ac:dyDescent="0.25">
      <c r="G143" s="2"/>
      <c r="H143" s="2"/>
      <c r="I143" s="2"/>
      <c r="J143" s="2"/>
      <c r="K143" s="2"/>
      <c r="L143" s="2"/>
      <c r="M143" s="2"/>
      <c r="N143" s="2"/>
      <c r="O143" s="2"/>
      <c r="P143" s="2"/>
    </row>
    <row r="144" spans="7:16" ht="15.75" customHeight="1" x14ac:dyDescent="0.25">
      <c r="G144" s="2"/>
      <c r="H144" s="2"/>
      <c r="I144" s="2"/>
      <c r="J144" s="2"/>
      <c r="K144" s="2"/>
      <c r="L144" s="2"/>
      <c r="M144" s="2"/>
      <c r="N144" s="2"/>
      <c r="O144" s="2"/>
      <c r="P144" s="2"/>
    </row>
    <row r="145" spans="7:16" ht="15.75" customHeight="1" x14ac:dyDescent="0.25">
      <c r="G145" s="2"/>
      <c r="H145" s="2"/>
      <c r="I145" s="2"/>
      <c r="J145" s="2"/>
      <c r="K145" s="2"/>
      <c r="L145" s="2"/>
      <c r="M145" s="2"/>
      <c r="N145" s="2"/>
      <c r="O145" s="2"/>
      <c r="P145" s="2"/>
    </row>
    <row r="146" spans="7:16" ht="15.75" customHeight="1" x14ac:dyDescent="0.25">
      <c r="G146" s="2"/>
      <c r="H146" s="2"/>
      <c r="I146" s="2"/>
      <c r="J146" s="2"/>
      <c r="K146" s="2"/>
      <c r="L146" s="2"/>
      <c r="M146" s="2"/>
      <c r="N146" s="2"/>
      <c r="O146" s="2"/>
      <c r="P146" s="2"/>
    </row>
    <row r="147" spans="7:16" ht="15.75" customHeight="1" x14ac:dyDescent="0.25">
      <c r="G147" s="2"/>
      <c r="H147" s="2"/>
      <c r="I147" s="2"/>
      <c r="J147" s="2"/>
      <c r="K147" s="2"/>
      <c r="L147" s="2"/>
      <c r="M147" s="2"/>
      <c r="N147" s="2"/>
      <c r="O147" s="2"/>
      <c r="P147" s="2"/>
    </row>
    <row r="148" spans="7:16" ht="15.75" customHeight="1" x14ac:dyDescent="0.25">
      <c r="G148" s="2"/>
      <c r="H148" s="2"/>
      <c r="I148" s="2"/>
      <c r="J148" s="2"/>
      <c r="K148" s="2"/>
      <c r="L148" s="2"/>
      <c r="M148" s="2"/>
      <c r="N148" s="2"/>
      <c r="O148" s="2"/>
      <c r="P148" s="2"/>
    </row>
    <row r="149" spans="7:16" ht="15.75" customHeight="1" x14ac:dyDescent="0.25">
      <c r="G149" s="2"/>
      <c r="H149" s="2"/>
      <c r="I149" s="2"/>
      <c r="J149" s="2"/>
      <c r="K149" s="2"/>
      <c r="L149" s="2"/>
      <c r="M149" s="2"/>
      <c r="N149" s="2"/>
      <c r="O149" s="2"/>
      <c r="P149" s="2"/>
    </row>
    <row r="150" spans="7:16" ht="15.75" customHeight="1" x14ac:dyDescent="0.25">
      <c r="G150" s="2"/>
      <c r="H150" s="2"/>
      <c r="I150" s="2"/>
      <c r="J150" s="2"/>
      <c r="K150" s="2"/>
      <c r="L150" s="2"/>
      <c r="M150" s="2"/>
      <c r="N150" s="2"/>
      <c r="O150" s="2"/>
      <c r="P150" s="2"/>
    </row>
    <row r="151" spans="7:16" ht="15.75" customHeight="1" x14ac:dyDescent="0.25">
      <c r="G151" s="2"/>
      <c r="H151" s="2"/>
      <c r="I151" s="2"/>
      <c r="J151" s="2"/>
      <c r="K151" s="2"/>
      <c r="L151" s="2"/>
      <c r="M151" s="2"/>
      <c r="N151" s="2"/>
      <c r="O151" s="2"/>
      <c r="P151" s="2"/>
    </row>
    <row r="152" spans="7:16" ht="15.75" customHeight="1" x14ac:dyDescent="0.25">
      <c r="G152" s="2"/>
      <c r="H152" s="2"/>
      <c r="I152" s="2"/>
      <c r="J152" s="2"/>
      <c r="K152" s="2"/>
      <c r="L152" s="2"/>
      <c r="M152" s="2"/>
      <c r="N152" s="2"/>
      <c r="O152" s="2"/>
      <c r="P152" s="2"/>
    </row>
    <row r="153" spans="7:16" ht="15.75" customHeight="1" x14ac:dyDescent="0.25">
      <c r="G153" s="2"/>
      <c r="H153" s="2"/>
      <c r="I153" s="2"/>
      <c r="J153" s="2"/>
      <c r="K153" s="2"/>
      <c r="L153" s="2"/>
      <c r="M153" s="2"/>
      <c r="N153" s="2"/>
      <c r="O153" s="2"/>
      <c r="P153" s="2"/>
    </row>
    <row r="154" spans="7:16" ht="15.75" customHeight="1" x14ac:dyDescent="0.25">
      <c r="G154" s="2"/>
      <c r="H154" s="2"/>
      <c r="I154" s="2"/>
      <c r="J154" s="2"/>
      <c r="K154" s="2"/>
      <c r="L154" s="2"/>
      <c r="M154" s="2"/>
      <c r="N154" s="2"/>
      <c r="O154" s="2"/>
      <c r="P154" s="2"/>
    </row>
    <row r="155" spans="7:16" ht="15.75" customHeight="1" x14ac:dyDescent="0.25">
      <c r="G155" s="2"/>
      <c r="H155" s="2"/>
      <c r="I155" s="2"/>
      <c r="J155" s="2"/>
      <c r="K155" s="2"/>
      <c r="L155" s="2"/>
      <c r="M155" s="2"/>
      <c r="N155" s="2"/>
      <c r="O155" s="2"/>
      <c r="P155" s="2"/>
    </row>
    <row r="156" spans="7:16" ht="15.75" customHeight="1" x14ac:dyDescent="0.25">
      <c r="G156" s="2"/>
      <c r="H156" s="2"/>
      <c r="I156" s="2"/>
      <c r="J156" s="2"/>
      <c r="K156" s="2"/>
      <c r="L156" s="2"/>
      <c r="M156" s="2"/>
      <c r="N156" s="2"/>
      <c r="O156" s="2"/>
      <c r="P156" s="2"/>
    </row>
    <row r="157" spans="7:16" ht="15.75" customHeight="1" x14ac:dyDescent="0.25">
      <c r="G157" s="2"/>
      <c r="H157" s="2"/>
      <c r="I157" s="2"/>
      <c r="J157" s="2"/>
      <c r="K157" s="2"/>
      <c r="L157" s="2"/>
      <c r="M157" s="2"/>
      <c r="N157" s="2"/>
      <c r="O157" s="2"/>
      <c r="P157" s="2"/>
    </row>
    <row r="158" spans="7:16" ht="15.75" customHeight="1" x14ac:dyDescent="0.25">
      <c r="G158" s="2"/>
      <c r="H158" s="2"/>
      <c r="I158" s="2"/>
      <c r="J158" s="2"/>
      <c r="K158" s="2"/>
      <c r="L158" s="2"/>
      <c r="M158" s="2"/>
      <c r="N158" s="2"/>
      <c r="O158" s="2"/>
      <c r="P158" s="2"/>
    </row>
    <row r="159" spans="7:16" ht="15.75" customHeight="1" x14ac:dyDescent="0.25">
      <c r="G159" s="2"/>
      <c r="H159" s="2"/>
      <c r="I159" s="2"/>
      <c r="J159" s="2"/>
      <c r="K159" s="2"/>
      <c r="L159" s="2"/>
      <c r="M159" s="2"/>
      <c r="N159" s="2"/>
      <c r="O159" s="2"/>
      <c r="P159" s="2"/>
    </row>
    <row r="160" spans="7:16" ht="15.75" customHeight="1" x14ac:dyDescent="0.25">
      <c r="G160" s="2"/>
      <c r="H160" s="2"/>
      <c r="I160" s="2"/>
      <c r="J160" s="2"/>
      <c r="K160" s="2"/>
      <c r="L160" s="2"/>
      <c r="M160" s="2"/>
      <c r="N160" s="2"/>
      <c r="O160" s="2"/>
      <c r="P160" s="2"/>
    </row>
    <row r="161" spans="7:16" ht="15.75" customHeight="1" x14ac:dyDescent="0.25">
      <c r="G161" s="2"/>
      <c r="H161" s="2"/>
      <c r="I161" s="2"/>
      <c r="J161" s="2"/>
      <c r="K161" s="2"/>
      <c r="L161" s="2"/>
      <c r="M161" s="2"/>
      <c r="N161" s="2"/>
      <c r="O161" s="2"/>
      <c r="P161" s="2"/>
    </row>
    <row r="162" spans="7:16" ht="15.75" customHeight="1" x14ac:dyDescent="0.25">
      <c r="G162" s="2"/>
      <c r="H162" s="2"/>
      <c r="I162" s="2"/>
      <c r="J162" s="2"/>
      <c r="K162" s="2"/>
      <c r="L162" s="2"/>
      <c r="M162" s="2"/>
      <c r="N162" s="2"/>
      <c r="O162" s="2"/>
      <c r="P162" s="2"/>
    </row>
    <row r="163" spans="7:16" ht="15.75" customHeight="1" x14ac:dyDescent="0.25">
      <c r="G163" s="2"/>
      <c r="H163" s="2"/>
      <c r="I163" s="2"/>
      <c r="J163" s="2"/>
      <c r="K163" s="2"/>
      <c r="L163" s="2"/>
      <c r="M163" s="2"/>
      <c r="N163" s="2"/>
      <c r="O163" s="2"/>
      <c r="P163" s="2"/>
    </row>
    <row r="164" spans="7:16" ht="15.75" customHeight="1" x14ac:dyDescent="0.25">
      <c r="G164" s="2"/>
      <c r="H164" s="2"/>
      <c r="I164" s="2"/>
      <c r="J164" s="2"/>
      <c r="K164" s="2"/>
      <c r="L164" s="2"/>
      <c r="M164" s="2"/>
      <c r="N164" s="2"/>
      <c r="O164" s="2"/>
      <c r="P164" s="2"/>
    </row>
    <row r="165" spans="7:16" ht="15.75" customHeight="1" x14ac:dyDescent="0.25">
      <c r="G165" s="2"/>
      <c r="H165" s="2"/>
      <c r="I165" s="2"/>
      <c r="J165" s="2"/>
      <c r="K165" s="2"/>
      <c r="L165" s="2"/>
      <c r="M165" s="2"/>
      <c r="N165" s="2"/>
      <c r="O165" s="2"/>
      <c r="P165" s="2"/>
    </row>
    <row r="166" spans="7:16" ht="15.75" customHeight="1" x14ac:dyDescent="0.25">
      <c r="G166" s="2"/>
      <c r="H166" s="2"/>
      <c r="I166" s="2"/>
      <c r="J166" s="2"/>
      <c r="K166" s="2"/>
      <c r="L166" s="2"/>
      <c r="M166" s="2"/>
      <c r="N166" s="2"/>
      <c r="O166" s="2"/>
      <c r="P166" s="2"/>
    </row>
    <row r="167" spans="7:16" ht="15.75" customHeight="1" x14ac:dyDescent="0.25">
      <c r="G167" s="2"/>
      <c r="H167" s="2"/>
      <c r="I167" s="2"/>
      <c r="J167" s="2"/>
      <c r="K167" s="2"/>
      <c r="L167" s="2"/>
      <c r="M167" s="2"/>
      <c r="N167" s="2"/>
      <c r="O167" s="2"/>
      <c r="P167" s="2"/>
    </row>
    <row r="168" spans="7:16" ht="15.75" customHeight="1" x14ac:dyDescent="0.25">
      <c r="G168" s="2"/>
      <c r="H168" s="2"/>
      <c r="I168" s="2"/>
      <c r="J168" s="2"/>
      <c r="K168" s="2"/>
      <c r="L168" s="2"/>
      <c r="M168" s="2"/>
      <c r="N168" s="2"/>
      <c r="O168" s="2"/>
      <c r="P168" s="2"/>
    </row>
    <row r="169" spans="7:16" ht="15.75" customHeight="1" x14ac:dyDescent="0.25">
      <c r="G169" s="2"/>
      <c r="H169" s="2"/>
      <c r="I169" s="2"/>
      <c r="J169" s="2"/>
      <c r="K169" s="2"/>
      <c r="L169" s="2"/>
      <c r="M169" s="2"/>
      <c r="N169" s="2"/>
      <c r="O169" s="2"/>
      <c r="P169" s="2"/>
    </row>
    <row r="170" spans="7:16" ht="15.75" customHeight="1" x14ac:dyDescent="0.25">
      <c r="G170" s="2"/>
      <c r="H170" s="2"/>
      <c r="I170" s="2"/>
      <c r="J170" s="2"/>
      <c r="K170" s="2"/>
      <c r="L170" s="2"/>
      <c r="M170" s="2"/>
      <c r="N170" s="2"/>
      <c r="O170" s="2"/>
      <c r="P170" s="2"/>
    </row>
    <row r="171" spans="7:16" ht="15.75" customHeight="1" x14ac:dyDescent="0.25">
      <c r="G171" s="2"/>
      <c r="H171" s="2"/>
      <c r="I171" s="2"/>
      <c r="J171" s="2"/>
      <c r="K171" s="2"/>
      <c r="L171" s="2"/>
      <c r="M171" s="2"/>
      <c r="N171" s="2"/>
      <c r="O171" s="2"/>
      <c r="P171" s="2"/>
    </row>
    <row r="172" spans="7:16" ht="15.75" customHeight="1" x14ac:dyDescent="0.25">
      <c r="G172" s="2"/>
      <c r="H172" s="2"/>
      <c r="I172" s="2"/>
      <c r="J172" s="2"/>
      <c r="K172" s="2"/>
      <c r="L172" s="2"/>
      <c r="M172" s="2"/>
      <c r="N172" s="2"/>
      <c r="O172" s="2"/>
      <c r="P172" s="2"/>
    </row>
    <row r="173" spans="7:16" ht="15.75" customHeight="1" x14ac:dyDescent="0.25">
      <c r="G173" s="2"/>
      <c r="H173" s="2"/>
      <c r="I173" s="2"/>
      <c r="J173" s="2"/>
      <c r="K173" s="2"/>
      <c r="L173" s="2"/>
      <c r="M173" s="2"/>
      <c r="N173" s="2"/>
      <c r="O173" s="2"/>
      <c r="P173" s="2"/>
    </row>
    <row r="174" spans="7:16" ht="15.75" customHeight="1" x14ac:dyDescent="0.25">
      <c r="G174" s="2"/>
      <c r="H174" s="2"/>
      <c r="I174" s="2"/>
      <c r="J174" s="2"/>
      <c r="K174" s="2"/>
      <c r="L174" s="2"/>
      <c r="M174" s="2"/>
      <c r="N174" s="2"/>
      <c r="O174" s="2"/>
      <c r="P174" s="2"/>
    </row>
    <row r="175" spans="7:16" ht="15.75" customHeight="1" x14ac:dyDescent="0.25">
      <c r="G175" s="2"/>
      <c r="H175" s="2"/>
      <c r="I175" s="2"/>
      <c r="J175" s="2"/>
      <c r="K175" s="2"/>
      <c r="L175" s="2"/>
      <c r="M175" s="2"/>
      <c r="N175" s="2"/>
      <c r="O175" s="2"/>
      <c r="P175" s="2"/>
    </row>
    <row r="176" spans="7:16" ht="15.75" customHeight="1" x14ac:dyDescent="0.25">
      <c r="G176" s="2"/>
      <c r="H176" s="2"/>
      <c r="I176" s="2"/>
      <c r="J176" s="2"/>
      <c r="K176" s="2"/>
      <c r="L176" s="2"/>
      <c r="M176" s="2"/>
      <c r="N176" s="2"/>
      <c r="O176" s="2"/>
      <c r="P176" s="2"/>
    </row>
    <row r="177" spans="7:16" ht="15.75" customHeight="1" x14ac:dyDescent="0.25">
      <c r="G177" s="2"/>
      <c r="H177" s="2"/>
      <c r="I177" s="2"/>
      <c r="J177" s="2"/>
      <c r="K177" s="2"/>
      <c r="L177" s="2"/>
      <c r="M177" s="2"/>
      <c r="N177" s="2"/>
      <c r="O177" s="2"/>
      <c r="P177" s="2"/>
    </row>
    <row r="178" spans="7:16" ht="15.75" customHeight="1" x14ac:dyDescent="0.25">
      <c r="G178" s="2"/>
      <c r="H178" s="2"/>
      <c r="I178" s="2"/>
      <c r="J178" s="2"/>
      <c r="K178" s="2"/>
      <c r="L178" s="2"/>
      <c r="M178" s="2"/>
      <c r="N178" s="2"/>
      <c r="O178" s="2"/>
      <c r="P178" s="2"/>
    </row>
    <row r="179" spans="7:16" ht="15.75" customHeight="1" x14ac:dyDescent="0.25">
      <c r="G179" s="2"/>
      <c r="H179" s="2"/>
      <c r="I179" s="2"/>
      <c r="J179" s="2"/>
      <c r="K179" s="2"/>
      <c r="L179" s="2"/>
      <c r="M179" s="2"/>
      <c r="N179" s="2"/>
      <c r="O179" s="2"/>
      <c r="P179" s="2"/>
    </row>
    <row r="180" spans="7:16" ht="15.75" customHeight="1" x14ac:dyDescent="0.25">
      <c r="G180" s="2"/>
      <c r="H180" s="2"/>
      <c r="I180" s="2"/>
      <c r="J180" s="2"/>
      <c r="K180" s="2"/>
      <c r="L180" s="2"/>
      <c r="M180" s="2"/>
      <c r="N180" s="2"/>
      <c r="O180" s="2"/>
      <c r="P180" s="2"/>
    </row>
    <row r="181" spans="7:16" ht="15.75" customHeight="1" x14ac:dyDescent="0.25">
      <c r="G181" s="2"/>
      <c r="H181" s="2"/>
      <c r="I181" s="2"/>
      <c r="J181" s="2"/>
      <c r="K181" s="2"/>
      <c r="L181" s="2"/>
      <c r="M181" s="2"/>
      <c r="N181" s="2"/>
      <c r="O181" s="2"/>
      <c r="P181" s="2"/>
    </row>
    <row r="182" spans="7:16" ht="15.75" customHeight="1" x14ac:dyDescent="0.25">
      <c r="G182" s="2"/>
      <c r="H182" s="2"/>
      <c r="I182" s="2"/>
      <c r="J182" s="2"/>
      <c r="K182" s="2"/>
      <c r="L182" s="2"/>
      <c r="M182" s="2"/>
      <c r="N182" s="2"/>
      <c r="O182" s="2"/>
      <c r="P182" s="2"/>
    </row>
    <row r="183" spans="7:16" ht="15.75" customHeight="1" x14ac:dyDescent="0.25">
      <c r="G183" s="2"/>
      <c r="H183" s="2"/>
      <c r="I183" s="2"/>
      <c r="J183" s="2"/>
      <c r="K183" s="2"/>
      <c r="L183" s="2"/>
      <c r="M183" s="2"/>
      <c r="N183" s="2"/>
      <c r="O183" s="2"/>
      <c r="P183" s="2"/>
    </row>
    <row r="184" spans="7:16" ht="15.75" customHeight="1" x14ac:dyDescent="0.25">
      <c r="G184" s="2"/>
      <c r="H184" s="2"/>
      <c r="I184" s="2"/>
      <c r="J184" s="2"/>
      <c r="K184" s="2"/>
      <c r="L184" s="2"/>
      <c r="M184" s="2"/>
      <c r="N184" s="2"/>
      <c r="O184" s="2"/>
      <c r="P184" s="2"/>
    </row>
    <row r="185" spans="7:16" ht="15.75" customHeight="1" x14ac:dyDescent="0.25">
      <c r="G185" s="2"/>
      <c r="H185" s="2"/>
      <c r="I185" s="2"/>
      <c r="J185" s="2"/>
      <c r="K185" s="2"/>
      <c r="L185" s="2"/>
      <c r="M185" s="2"/>
      <c r="N185" s="2"/>
      <c r="O185" s="2"/>
      <c r="P185" s="2"/>
    </row>
    <row r="186" spans="7:16" ht="15.75" customHeight="1" x14ac:dyDescent="0.25">
      <c r="G186" s="2"/>
      <c r="H186" s="2"/>
      <c r="I186" s="2"/>
      <c r="J186" s="2"/>
      <c r="K186" s="2"/>
      <c r="L186" s="2"/>
      <c r="M186" s="2"/>
      <c r="N186" s="2"/>
      <c r="O186" s="2"/>
      <c r="P186" s="2"/>
    </row>
    <row r="187" spans="7:16" ht="15.75" customHeight="1" x14ac:dyDescent="0.25">
      <c r="G187" s="2"/>
      <c r="H187" s="2"/>
      <c r="I187" s="2"/>
      <c r="J187" s="2"/>
      <c r="K187" s="2"/>
      <c r="L187" s="2"/>
      <c r="M187" s="2"/>
      <c r="N187" s="2"/>
      <c r="O187" s="2"/>
      <c r="P187" s="2"/>
    </row>
    <row r="188" spans="7:16" ht="15.75" customHeight="1" x14ac:dyDescent="0.25">
      <c r="G188" s="2"/>
      <c r="H188" s="2"/>
      <c r="I188" s="2"/>
      <c r="J188" s="2"/>
      <c r="K188" s="2"/>
      <c r="L188" s="2"/>
      <c r="M188" s="2"/>
      <c r="N188" s="2"/>
      <c r="O188" s="2"/>
      <c r="P188" s="2"/>
    </row>
    <row r="189" spans="7:16" ht="15.75" customHeight="1" x14ac:dyDescent="0.25">
      <c r="G189" s="2"/>
      <c r="H189" s="2"/>
      <c r="I189" s="2"/>
      <c r="J189" s="2"/>
      <c r="K189" s="2"/>
      <c r="L189" s="2"/>
      <c r="M189" s="2"/>
      <c r="N189" s="2"/>
      <c r="O189" s="2"/>
      <c r="P189" s="2"/>
    </row>
    <row r="190" spans="7:16" ht="15.75" customHeight="1" x14ac:dyDescent="0.25">
      <c r="G190" s="2"/>
      <c r="H190" s="2"/>
      <c r="I190" s="2"/>
      <c r="J190" s="2"/>
      <c r="K190" s="2"/>
      <c r="L190" s="2"/>
      <c r="M190" s="2"/>
      <c r="N190" s="2"/>
      <c r="O190" s="2"/>
      <c r="P190" s="2"/>
    </row>
    <row r="191" spans="7:16" ht="15.75" customHeight="1" x14ac:dyDescent="0.25">
      <c r="G191" s="2"/>
      <c r="H191" s="2"/>
      <c r="I191" s="2"/>
      <c r="J191" s="2"/>
      <c r="K191" s="2"/>
      <c r="L191" s="2"/>
      <c r="M191" s="2"/>
      <c r="N191" s="2"/>
      <c r="O191" s="2"/>
      <c r="P191" s="2"/>
    </row>
    <row r="192" spans="7:16" ht="15.75" customHeight="1" x14ac:dyDescent="0.25">
      <c r="G192" s="2"/>
      <c r="H192" s="2"/>
      <c r="I192" s="2"/>
      <c r="J192" s="2"/>
      <c r="K192" s="2"/>
      <c r="L192" s="2"/>
      <c r="M192" s="2"/>
      <c r="N192" s="2"/>
      <c r="O192" s="2"/>
      <c r="P192" s="2"/>
    </row>
    <row r="193" spans="7:16" ht="15.75" customHeight="1" x14ac:dyDescent="0.25">
      <c r="G193" s="2"/>
      <c r="H193" s="2"/>
      <c r="I193" s="2"/>
      <c r="J193" s="2"/>
      <c r="K193" s="2"/>
      <c r="L193" s="2"/>
      <c r="M193" s="2"/>
      <c r="N193" s="2"/>
      <c r="O193" s="2"/>
      <c r="P193" s="2"/>
    </row>
    <row r="194" spans="7:16" ht="15.75" customHeight="1" x14ac:dyDescent="0.25">
      <c r="G194" s="2"/>
      <c r="H194" s="2"/>
      <c r="I194" s="2"/>
      <c r="J194" s="2"/>
      <c r="K194" s="2"/>
      <c r="L194" s="2"/>
      <c r="M194" s="2"/>
      <c r="N194" s="2"/>
      <c r="O194" s="2"/>
      <c r="P194" s="2"/>
    </row>
    <row r="195" spans="7:16" ht="15.75" customHeight="1" x14ac:dyDescent="0.25">
      <c r="G195" s="2"/>
      <c r="H195" s="2"/>
      <c r="I195" s="2"/>
      <c r="J195" s="2"/>
      <c r="K195" s="2"/>
      <c r="L195" s="2"/>
      <c r="M195" s="2"/>
      <c r="N195" s="2"/>
      <c r="O195" s="2"/>
      <c r="P195" s="2"/>
    </row>
    <row r="196" spans="7:16" ht="15.75" customHeight="1" x14ac:dyDescent="0.25">
      <c r="G196" s="2"/>
      <c r="H196" s="2"/>
      <c r="I196" s="2"/>
      <c r="J196" s="2"/>
      <c r="K196" s="2"/>
      <c r="L196" s="2"/>
      <c r="M196" s="2"/>
      <c r="N196" s="2"/>
      <c r="O196" s="2"/>
      <c r="P196" s="2"/>
    </row>
    <row r="197" spans="7:16" ht="15.75" customHeight="1" x14ac:dyDescent="0.25">
      <c r="G197" s="2"/>
      <c r="H197" s="2"/>
      <c r="I197" s="2"/>
      <c r="J197" s="2"/>
      <c r="K197" s="2"/>
      <c r="L197" s="2"/>
      <c r="M197" s="2"/>
      <c r="N197" s="2"/>
      <c r="O197" s="2"/>
      <c r="P197" s="2"/>
    </row>
    <row r="198" spans="7:16" ht="15.75" customHeight="1" x14ac:dyDescent="0.25">
      <c r="G198" s="2"/>
      <c r="H198" s="2"/>
      <c r="I198" s="2"/>
      <c r="J198" s="2"/>
      <c r="K198" s="2"/>
      <c r="L198" s="2"/>
      <c r="M198" s="2"/>
      <c r="N198" s="2"/>
      <c r="O198" s="2"/>
      <c r="P198" s="2"/>
    </row>
    <row r="199" spans="7:16" ht="15.75" customHeight="1" x14ac:dyDescent="0.25">
      <c r="G199" s="2"/>
      <c r="H199" s="2"/>
      <c r="I199" s="2"/>
      <c r="J199" s="2"/>
      <c r="K199" s="2"/>
      <c r="L199" s="2"/>
      <c r="M199" s="2"/>
      <c r="N199" s="2"/>
      <c r="O199" s="2"/>
      <c r="P199" s="2"/>
    </row>
    <row r="200" spans="7:16" ht="15.75" customHeight="1" x14ac:dyDescent="0.25">
      <c r="G200" s="2"/>
      <c r="H200" s="2"/>
      <c r="I200" s="2"/>
      <c r="J200" s="2"/>
      <c r="K200" s="2"/>
      <c r="L200" s="2"/>
      <c r="M200" s="2"/>
      <c r="N200" s="2"/>
      <c r="O200" s="2"/>
      <c r="P200" s="2"/>
    </row>
    <row r="201" spans="7:16" ht="15.75" customHeight="1" x14ac:dyDescent="0.25">
      <c r="G201" s="2"/>
      <c r="H201" s="2"/>
      <c r="I201" s="2"/>
      <c r="J201" s="2"/>
      <c r="K201" s="2"/>
      <c r="L201" s="2"/>
      <c r="M201" s="2"/>
      <c r="N201" s="2"/>
      <c r="O201" s="2"/>
      <c r="P201" s="2"/>
    </row>
    <row r="202" spans="7:16" ht="15.75" customHeight="1" x14ac:dyDescent="0.25">
      <c r="G202" s="2"/>
      <c r="H202" s="2"/>
      <c r="I202" s="2"/>
      <c r="J202" s="2"/>
      <c r="K202" s="2"/>
      <c r="L202" s="2"/>
      <c r="M202" s="2"/>
      <c r="N202" s="2"/>
      <c r="O202" s="2"/>
      <c r="P202" s="2"/>
    </row>
    <row r="203" spans="7:16" ht="15.75" customHeight="1" x14ac:dyDescent="0.25">
      <c r="G203" s="2"/>
      <c r="H203" s="2"/>
      <c r="I203" s="2"/>
      <c r="J203" s="2"/>
      <c r="K203" s="2"/>
      <c r="L203" s="2"/>
      <c r="M203" s="2"/>
      <c r="N203" s="2"/>
      <c r="O203" s="2"/>
      <c r="P203" s="2"/>
    </row>
    <row r="204" spans="7:16" ht="15.75" customHeight="1" x14ac:dyDescent="0.25">
      <c r="G204" s="2"/>
      <c r="H204" s="2"/>
      <c r="I204" s="2"/>
      <c r="J204" s="2"/>
      <c r="K204" s="2"/>
      <c r="L204" s="2"/>
      <c r="M204" s="2"/>
      <c r="N204" s="2"/>
      <c r="O204" s="2"/>
      <c r="P204" s="2"/>
    </row>
    <row r="205" spans="7:16" ht="15.75" customHeight="1" x14ac:dyDescent="0.25">
      <c r="G205" s="2"/>
      <c r="H205" s="2"/>
      <c r="I205" s="2"/>
      <c r="J205" s="2"/>
      <c r="K205" s="2"/>
      <c r="L205" s="2"/>
      <c r="M205" s="2"/>
      <c r="N205" s="2"/>
      <c r="O205" s="2"/>
      <c r="P205" s="2"/>
    </row>
    <row r="206" spans="7:16" ht="15.75" customHeight="1" x14ac:dyDescent="0.25">
      <c r="G206" s="2"/>
      <c r="H206" s="2"/>
      <c r="I206" s="2"/>
      <c r="J206" s="2"/>
      <c r="K206" s="2"/>
      <c r="L206" s="2"/>
      <c r="M206" s="2"/>
      <c r="N206" s="2"/>
      <c r="O206" s="2"/>
      <c r="P206" s="2"/>
    </row>
    <row r="207" spans="7:16" ht="15.75" customHeight="1" x14ac:dyDescent="0.25">
      <c r="G207" s="2"/>
      <c r="H207" s="2"/>
      <c r="I207" s="2"/>
      <c r="J207" s="2"/>
      <c r="K207" s="2"/>
      <c r="L207" s="2"/>
      <c r="M207" s="2"/>
      <c r="N207" s="2"/>
      <c r="O207" s="2"/>
      <c r="P207" s="2"/>
    </row>
    <row r="208" spans="7:16" ht="15.75" customHeight="1" x14ac:dyDescent="0.25">
      <c r="G208" s="2"/>
      <c r="H208" s="2"/>
      <c r="I208" s="2"/>
      <c r="J208" s="2"/>
      <c r="K208" s="2"/>
      <c r="L208" s="2"/>
      <c r="M208" s="2"/>
      <c r="N208" s="2"/>
      <c r="O208" s="2"/>
      <c r="P208" s="2"/>
    </row>
    <row r="209" spans="7:16" ht="15.75" customHeight="1" x14ac:dyDescent="0.25">
      <c r="G209" s="2"/>
      <c r="H209" s="2"/>
      <c r="I209" s="2"/>
      <c r="J209" s="2"/>
      <c r="K209" s="2"/>
      <c r="L209" s="2"/>
      <c r="M209" s="2"/>
      <c r="N209" s="2"/>
      <c r="O209" s="2"/>
      <c r="P209" s="2"/>
    </row>
    <row r="210" spans="7:16" ht="15.75" customHeight="1" x14ac:dyDescent="0.25">
      <c r="G210" s="2"/>
      <c r="H210" s="2"/>
      <c r="I210" s="2"/>
      <c r="J210" s="2"/>
      <c r="K210" s="2"/>
      <c r="L210" s="2"/>
      <c r="M210" s="2"/>
      <c r="N210" s="2"/>
      <c r="O210" s="2"/>
      <c r="P210" s="2"/>
    </row>
    <row r="211" spans="7:16" ht="15.75" customHeight="1" x14ac:dyDescent="0.25">
      <c r="G211" s="2"/>
      <c r="H211" s="2"/>
      <c r="I211" s="2"/>
      <c r="J211" s="2"/>
      <c r="K211" s="2"/>
      <c r="L211" s="2"/>
      <c r="M211" s="2"/>
      <c r="N211" s="2"/>
      <c r="O211" s="2"/>
      <c r="P211" s="2"/>
    </row>
    <row r="212" spans="7:16" ht="15.75" customHeight="1" x14ac:dyDescent="0.25">
      <c r="G212" s="2"/>
      <c r="H212" s="2"/>
      <c r="I212" s="2"/>
      <c r="J212" s="2"/>
      <c r="K212" s="2"/>
      <c r="L212" s="2"/>
      <c r="M212" s="2"/>
      <c r="N212" s="2"/>
      <c r="O212" s="2"/>
      <c r="P212" s="2"/>
    </row>
    <row r="213" spans="7:16" ht="15.75" customHeight="1" x14ac:dyDescent="0.25">
      <c r="G213" s="2"/>
      <c r="H213" s="2"/>
      <c r="I213" s="2"/>
      <c r="J213" s="2"/>
      <c r="K213" s="2"/>
      <c r="L213" s="2"/>
      <c r="M213" s="2"/>
      <c r="N213" s="2"/>
      <c r="O213" s="2"/>
      <c r="P213" s="2"/>
    </row>
    <row r="214" spans="7:16" ht="15.75" customHeight="1" x14ac:dyDescent="0.25">
      <c r="G214" s="2"/>
      <c r="H214" s="2"/>
      <c r="I214" s="2"/>
      <c r="J214" s="2"/>
      <c r="K214" s="2"/>
      <c r="L214" s="2"/>
      <c r="M214" s="2"/>
      <c r="N214" s="2"/>
      <c r="O214" s="2"/>
      <c r="P214" s="2"/>
    </row>
    <row r="215" spans="7:16" ht="15.75" customHeight="1" x14ac:dyDescent="0.25">
      <c r="G215" s="2"/>
      <c r="H215" s="2"/>
      <c r="I215" s="2"/>
      <c r="J215" s="2"/>
      <c r="K215" s="2"/>
      <c r="L215" s="2"/>
      <c r="M215" s="2"/>
      <c r="N215" s="2"/>
      <c r="O215" s="2"/>
      <c r="P215" s="2"/>
    </row>
    <row r="216" spans="7:16" ht="15.75" customHeight="1" x14ac:dyDescent="0.25">
      <c r="G216" s="2"/>
      <c r="H216" s="2"/>
      <c r="I216" s="2"/>
      <c r="J216" s="2"/>
      <c r="K216" s="2"/>
      <c r="L216" s="2"/>
      <c r="M216" s="2"/>
      <c r="N216" s="2"/>
      <c r="O216" s="2"/>
      <c r="P216" s="2"/>
    </row>
    <row r="217" spans="7:16" ht="15.75" customHeight="1" x14ac:dyDescent="0.25">
      <c r="G217" s="2"/>
      <c r="H217" s="2"/>
      <c r="I217" s="2"/>
      <c r="J217" s="2"/>
      <c r="K217" s="2"/>
      <c r="L217" s="2"/>
      <c r="M217" s="2"/>
      <c r="N217" s="2"/>
      <c r="O217" s="2"/>
      <c r="P217" s="2"/>
    </row>
    <row r="218" spans="7:16" ht="15.75" customHeight="1" x14ac:dyDescent="0.25">
      <c r="G218" s="2"/>
      <c r="H218" s="2"/>
      <c r="I218" s="2"/>
      <c r="J218" s="2"/>
      <c r="K218" s="2"/>
      <c r="L218" s="2"/>
      <c r="M218" s="2"/>
      <c r="N218" s="2"/>
      <c r="O218" s="2"/>
      <c r="P218" s="2"/>
    </row>
    <row r="219" spans="7:16" ht="15.75" customHeight="1" x14ac:dyDescent="0.25">
      <c r="G219" s="2"/>
      <c r="H219" s="2"/>
      <c r="I219" s="2"/>
      <c r="J219" s="2"/>
      <c r="K219" s="2"/>
      <c r="L219" s="2"/>
      <c r="M219" s="2"/>
      <c r="N219" s="2"/>
      <c r="O219" s="2"/>
      <c r="P219" s="2"/>
    </row>
    <row r="220" spans="7:16" ht="15.75" customHeight="1" x14ac:dyDescent="0.25">
      <c r="G220" s="2"/>
      <c r="H220" s="2"/>
      <c r="I220" s="2"/>
      <c r="J220" s="2"/>
      <c r="K220" s="2"/>
      <c r="L220" s="2"/>
      <c r="M220" s="2"/>
      <c r="N220" s="2"/>
      <c r="O220" s="2"/>
      <c r="P220" s="2"/>
    </row>
    <row r="221" spans="7:16" ht="15.75" customHeight="1" x14ac:dyDescent="0.25">
      <c r="G221" s="2"/>
      <c r="H221" s="2"/>
      <c r="I221" s="2"/>
      <c r="J221" s="2"/>
      <c r="K221" s="2"/>
      <c r="L221" s="2"/>
      <c r="M221" s="2"/>
      <c r="N221" s="2"/>
      <c r="O221" s="2"/>
      <c r="P221" s="2"/>
    </row>
    <row r="222" spans="7:16" ht="15.75" customHeight="1" x14ac:dyDescent="0.25">
      <c r="G222" s="2"/>
      <c r="H222" s="2"/>
      <c r="I222" s="2"/>
      <c r="J222" s="2"/>
      <c r="K222" s="2"/>
      <c r="L222" s="2"/>
      <c r="M222" s="2"/>
      <c r="N222" s="2"/>
      <c r="O222" s="2"/>
      <c r="P222" s="2"/>
    </row>
    <row r="223" spans="7:16" ht="15.75" customHeight="1" x14ac:dyDescent="0.25">
      <c r="G223" s="2"/>
      <c r="H223" s="2"/>
      <c r="I223" s="2"/>
      <c r="J223" s="2"/>
      <c r="K223" s="2"/>
      <c r="L223" s="2"/>
      <c r="M223" s="2"/>
      <c r="N223" s="2"/>
      <c r="O223" s="2"/>
      <c r="P223" s="2"/>
    </row>
    <row r="224" spans="7:16" ht="15.75" customHeight="1" x14ac:dyDescent="0.25">
      <c r="G224" s="2"/>
      <c r="H224" s="2"/>
      <c r="I224" s="2"/>
      <c r="J224" s="2"/>
      <c r="K224" s="2"/>
      <c r="L224" s="2"/>
      <c r="M224" s="2"/>
      <c r="N224" s="2"/>
      <c r="O224" s="2"/>
      <c r="P224" s="2"/>
    </row>
    <row r="225" spans="7:16" ht="15.75" customHeight="1" x14ac:dyDescent="0.25">
      <c r="G225" s="2"/>
      <c r="H225" s="2"/>
      <c r="I225" s="2"/>
      <c r="J225" s="2"/>
      <c r="K225" s="2"/>
      <c r="L225" s="2"/>
      <c r="M225" s="2"/>
      <c r="N225" s="2"/>
      <c r="O225" s="2"/>
      <c r="P225" s="2"/>
    </row>
    <row r="226" spans="7:16" ht="15.75" customHeight="1" x14ac:dyDescent="0.25">
      <c r="G226" s="2"/>
      <c r="H226" s="2"/>
      <c r="I226" s="2"/>
      <c r="J226" s="2"/>
      <c r="K226" s="2"/>
      <c r="L226" s="2"/>
      <c r="M226" s="2"/>
      <c r="N226" s="2"/>
      <c r="O226" s="2"/>
      <c r="P226" s="2"/>
    </row>
    <row r="227" spans="7:16" ht="15.75" customHeight="1" x14ac:dyDescent="0.25">
      <c r="G227" s="2"/>
      <c r="H227" s="2"/>
      <c r="I227" s="2"/>
      <c r="J227" s="2"/>
      <c r="K227" s="2"/>
      <c r="L227" s="2"/>
      <c r="M227" s="2"/>
      <c r="N227" s="2"/>
      <c r="O227" s="2"/>
      <c r="P227" s="2"/>
    </row>
    <row r="228" spans="7:16" ht="15.75" customHeight="1" x14ac:dyDescent="0.25">
      <c r="L228" s="2"/>
    </row>
    <row r="229" spans="7:16" ht="15.75" customHeight="1" x14ac:dyDescent="0.25"/>
    <row r="230" spans="7:16" ht="15.75" customHeight="1" x14ac:dyDescent="0.25"/>
    <row r="231" spans="7:16" ht="15.75" customHeight="1" x14ac:dyDescent="0.25"/>
    <row r="232" spans="7:16" ht="15.75" customHeight="1" x14ac:dyDescent="0.25"/>
    <row r="233" spans="7:16" ht="15.75" customHeight="1" x14ac:dyDescent="0.25"/>
    <row r="234" spans="7:16" ht="15.75" customHeight="1" x14ac:dyDescent="0.25"/>
    <row r="235" spans="7:16" ht="15.75" customHeight="1" x14ac:dyDescent="0.25"/>
    <row r="236" spans="7:16" ht="15.75" customHeight="1" x14ac:dyDescent="0.25"/>
    <row r="237" spans="7:16" ht="15.75" customHeight="1" x14ac:dyDescent="0.25"/>
    <row r="238" spans="7:16" ht="15.75" customHeight="1" x14ac:dyDescent="0.25"/>
    <row r="239" spans="7:16" ht="15.75" customHeight="1" x14ac:dyDescent="0.25"/>
    <row r="240" spans="7:1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37">
    <mergeCell ref="A18:A19"/>
    <mergeCell ref="G18:G19"/>
    <mergeCell ref="M18:M19"/>
    <mergeCell ref="S18:S19"/>
    <mergeCell ref="A20:C25"/>
    <mergeCell ref="G20:I25"/>
    <mergeCell ref="M20:O25"/>
    <mergeCell ref="S20:U25"/>
    <mergeCell ref="A14:A15"/>
    <mergeCell ref="G14:G15"/>
    <mergeCell ref="M14:M15"/>
    <mergeCell ref="S14:S15"/>
    <mergeCell ref="A16:A17"/>
    <mergeCell ref="G16:G17"/>
    <mergeCell ref="M16:M17"/>
    <mergeCell ref="S16:S17"/>
    <mergeCell ref="A10:A11"/>
    <mergeCell ref="G10:G11"/>
    <mergeCell ref="M10:M11"/>
    <mergeCell ref="S10:S11"/>
    <mergeCell ref="A12:A13"/>
    <mergeCell ref="G12:G13"/>
    <mergeCell ref="M12:M13"/>
    <mergeCell ref="S12:S13"/>
    <mergeCell ref="M6:M7"/>
    <mergeCell ref="S6:S7"/>
    <mergeCell ref="A8:A9"/>
    <mergeCell ref="G8:G9"/>
    <mergeCell ref="M8:M9"/>
    <mergeCell ref="S8:S9"/>
    <mergeCell ref="A6:A7"/>
    <mergeCell ref="G6:G7"/>
    <mergeCell ref="A1:W1"/>
    <mergeCell ref="A4:E4"/>
    <mergeCell ref="G4:K4"/>
    <mergeCell ref="M4:Q4"/>
    <mergeCell ref="S4:W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C56B1-E323-4588-AFDC-2FD1191FFCEB}">
  <sheetPr codeName="Sheet3">
    <tabColor theme="5"/>
  </sheetPr>
  <dimension ref="A1:AQ51"/>
  <sheetViews>
    <sheetView workbookViewId="0">
      <selection activeCell="D40" sqref="D40"/>
    </sheetView>
  </sheetViews>
  <sheetFormatPr defaultRowHeight="15" x14ac:dyDescent="0.25"/>
  <cols>
    <col min="1" max="1" width="33.28515625" customWidth="1"/>
    <col min="2" max="2" width="17.7109375" customWidth="1"/>
    <col min="3" max="7" width="12.28515625" customWidth="1"/>
    <col min="20" max="20" width="11.42578125" bestFit="1" customWidth="1"/>
    <col min="38" max="38" width="8.85546875" bestFit="1" customWidth="1"/>
    <col min="39" max="39" width="12.140625" bestFit="1" customWidth="1"/>
    <col min="40" max="40" width="7.42578125" bestFit="1" customWidth="1"/>
    <col min="41" max="41" width="12.7109375" bestFit="1" customWidth="1"/>
    <col min="42" max="42" width="10.7109375" bestFit="1" customWidth="1"/>
    <col min="43" max="43" width="10" bestFit="1" customWidth="1"/>
  </cols>
  <sheetData>
    <row r="1" spans="1:43" ht="21" x14ac:dyDescent="0.35">
      <c r="A1" s="83" t="s">
        <v>709</v>
      </c>
    </row>
    <row r="2" spans="1:43" x14ac:dyDescent="0.25">
      <c r="A2" s="16" t="s">
        <v>658</v>
      </c>
    </row>
    <row r="3" spans="1:43" x14ac:dyDescent="0.25">
      <c r="B3" s="52"/>
      <c r="H3" s="209" t="s">
        <v>670</v>
      </c>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row>
    <row r="4" spans="1:43" ht="45" x14ac:dyDescent="0.25">
      <c r="A4" s="86" t="s">
        <v>3</v>
      </c>
      <c r="B4" s="86" t="s">
        <v>2</v>
      </c>
      <c r="C4" s="86" t="s">
        <v>4</v>
      </c>
      <c r="D4" s="86" t="s">
        <v>5</v>
      </c>
      <c r="E4" s="86" t="s">
        <v>8</v>
      </c>
      <c r="F4" s="86" t="s">
        <v>9</v>
      </c>
      <c r="G4" s="86" t="s">
        <v>10</v>
      </c>
      <c r="H4" s="93" t="s">
        <v>98</v>
      </c>
      <c r="I4" s="93" t="s">
        <v>100</v>
      </c>
      <c r="J4" s="93" t="s">
        <v>101</v>
      </c>
      <c r="K4" s="93" t="s">
        <v>102</v>
      </c>
      <c r="L4" s="93" t="s">
        <v>104</v>
      </c>
      <c r="M4" s="93" t="s">
        <v>106</v>
      </c>
      <c r="N4" s="93" t="s">
        <v>107</v>
      </c>
      <c r="O4" s="93" t="s">
        <v>109</v>
      </c>
      <c r="P4" s="93" t="s">
        <v>665</v>
      </c>
      <c r="Q4" s="93" t="s">
        <v>110</v>
      </c>
      <c r="R4" s="93" t="s">
        <v>663</v>
      </c>
      <c r="S4" s="93" t="s">
        <v>111</v>
      </c>
      <c r="T4" s="93" t="s">
        <v>112</v>
      </c>
      <c r="U4" s="93" t="s">
        <v>114</v>
      </c>
      <c r="V4" s="93" t="s">
        <v>115</v>
      </c>
      <c r="W4" s="93" t="s">
        <v>116</v>
      </c>
      <c r="X4" s="93" t="s">
        <v>117</v>
      </c>
      <c r="Y4" s="93" t="s">
        <v>118</v>
      </c>
      <c r="Z4" s="93" t="s">
        <v>119</v>
      </c>
      <c r="AA4" s="93" t="s">
        <v>666</v>
      </c>
      <c r="AB4" s="93" t="s">
        <v>45</v>
      </c>
      <c r="AC4" s="93" t="s">
        <v>667</v>
      </c>
      <c r="AD4" s="93" t="s">
        <v>664</v>
      </c>
      <c r="AE4" s="93" t="s">
        <v>668</v>
      </c>
      <c r="AF4" s="93" t="s">
        <v>123</v>
      </c>
      <c r="AG4" s="93" t="s">
        <v>669</v>
      </c>
      <c r="AH4" s="93" t="s">
        <v>124</v>
      </c>
      <c r="AI4" s="93" t="s">
        <v>125</v>
      </c>
      <c r="AJ4" s="93" t="s">
        <v>126</v>
      </c>
      <c r="AK4" s="93" t="s">
        <v>128</v>
      </c>
      <c r="AL4" s="93" t="s">
        <v>96</v>
      </c>
      <c r="AM4" s="93" t="s">
        <v>105</v>
      </c>
      <c r="AN4" s="93" t="s">
        <v>751</v>
      </c>
      <c r="AO4" s="93" t="s">
        <v>121</v>
      </c>
      <c r="AP4" s="93" t="s">
        <v>122</v>
      </c>
      <c r="AQ4" s="93" t="s">
        <v>127</v>
      </c>
    </row>
    <row r="5" spans="1:43" x14ac:dyDescent="0.25">
      <c r="A5" s="92"/>
      <c r="B5" s="90"/>
      <c r="C5" s="92"/>
      <c r="D5" s="92"/>
      <c r="E5" s="92"/>
      <c r="F5" s="92"/>
      <c r="G5" s="90"/>
      <c r="H5" s="92"/>
      <c r="I5" s="92"/>
      <c r="J5" s="90"/>
      <c r="K5" s="90"/>
      <c r="L5" s="90"/>
      <c r="M5" s="90"/>
      <c r="N5" s="92"/>
      <c r="O5" s="90"/>
      <c r="P5" s="90"/>
      <c r="Q5" s="90"/>
      <c r="R5" s="90"/>
      <c r="S5" s="90"/>
      <c r="T5" s="92"/>
      <c r="U5" s="92"/>
      <c r="V5" s="92"/>
      <c r="W5" s="90"/>
      <c r="X5" s="90"/>
      <c r="Y5" s="90"/>
      <c r="Z5" s="90"/>
      <c r="AA5" s="90"/>
      <c r="AB5" s="90"/>
      <c r="AC5" s="90"/>
      <c r="AD5" s="90"/>
      <c r="AE5" s="90"/>
      <c r="AF5" s="90"/>
      <c r="AG5" s="90"/>
      <c r="AH5" s="90"/>
      <c r="AI5" s="90"/>
      <c r="AJ5" s="90"/>
      <c r="AK5" s="90"/>
      <c r="AL5" s="90"/>
      <c r="AM5" s="90"/>
      <c r="AN5" s="90"/>
      <c r="AO5" s="90"/>
      <c r="AP5" s="90"/>
      <c r="AQ5" s="90"/>
    </row>
    <row r="6" spans="1:43" x14ac:dyDescent="0.25">
      <c r="A6" s="92"/>
      <c r="B6" s="90"/>
      <c r="C6" s="92"/>
      <c r="D6" s="92"/>
      <c r="E6" s="92"/>
      <c r="F6" s="92"/>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row>
    <row r="7" spans="1:43" x14ac:dyDescent="0.25">
      <c r="A7" s="92"/>
      <c r="B7" s="90"/>
      <c r="C7" s="92"/>
      <c r="D7" s="90"/>
      <c r="E7" s="92"/>
      <c r="F7" s="90"/>
      <c r="G7" s="90"/>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row>
    <row r="8" spans="1:43" x14ac:dyDescent="0.25">
      <c r="A8" s="92"/>
      <c r="B8" s="90"/>
      <c r="C8" s="92"/>
      <c r="D8" s="90"/>
      <c r="E8" s="92"/>
      <c r="F8" s="90"/>
      <c r="G8" s="90"/>
      <c r="H8" s="92"/>
      <c r="I8" s="92"/>
      <c r="J8" s="90"/>
      <c r="K8" s="90"/>
      <c r="L8" s="90"/>
      <c r="M8" s="90"/>
      <c r="N8" s="92"/>
      <c r="O8" s="90"/>
      <c r="P8" s="90"/>
      <c r="Q8" s="90"/>
      <c r="R8" s="90"/>
      <c r="S8" s="90"/>
      <c r="T8" s="92"/>
      <c r="U8" s="92"/>
      <c r="V8" s="92"/>
      <c r="W8" s="90"/>
      <c r="X8" s="90"/>
      <c r="Y8" s="90"/>
      <c r="Z8" s="90"/>
      <c r="AA8" s="90"/>
      <c r="AB8" s="90"/>
      <c r="AC8" s="90"/>
      <c r="AD8" s="90"/>
      <c r="AE8" s="90"/>
      <c r="AF8" s="90"/>
      <c r="AG8" s="90"/>
      <c r="AH8" s="90"/>
      <c r="AI8" s="90"/>
      <c r="AJ8" s="90"/>
      <c r="AK8" s="90"/>
      <c r="AL8" s="90"/>
      <c r="AM8" s="90"/>
      <c r="AN8" s="90"/>
      <c r="AO8" s="90"/>
      <c r="AP8" s="90"/>
      <c r="AQ8" s="90"/>
    </row>
    <row r="9" spans="1:43" x14ac:dyDescent="0.25">
      <c r="A9" s="92"/>
      <c r="B9" s="90"/>
      <c r="C9" s="92"/>
      <c r="D9" s="90"/>
      <c r="E9" s="92"/>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row>
    <row r="10" spans="1:43" x14ac:dyDescent="0.25">
      <c r="A10" s="90"/>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row>
    <row r="11" spans="1:43" x14ac:dyDescent="0.25">
      <c r="A11" s="90"/>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row>
    <row r="12" spans="1:43" x14ac:dyDescent="0.25">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row>
    <row r="13" spans="1:43" x14ac:dyDescent="0.2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row>
    <row r="14" spans="1:43" x14ac:dyDescent="0.25">
      <c r="A14" s="90"/>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row>
    <row r="15" spans="1:43" x14ac:dyDescent="0.25">
      <c r="A15" s="90"/>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row>
    <row r="16" spans="1:43" x14ac:dyDescent="0.25">
      <c r="A16" s="90"/>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row>
    <row r="17" spans="1:43" x14ac:dyDescent="0.25">
      <c r="A17" s="90"/>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row>
    <row r="18" spans="1:43" x14ac:dyDescent="0.25">
      <c r="A18" s="90"/>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row>
    <row r="19" spans="1:43" x14ac:dyDescent="0.25">
      <c r="A19" s="90"/>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row>
    <row r="20" spans="1:43" x14ac:dyDescent="0.25">
      <c r="A20" s="90"/>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row>
    <row r="21" spans="1:43" x14ac:dyDescent="0.25">
      <c r="A21" s="90"/>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row>
    <row r="22" spans="1:43" x14ac:dyDescent="0.25">
      <c r="A22" s="90"/>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row>
    <row r="23" spans="1:43" x14ac:dyDescent="0.25">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row>
    <row r="24" spans="1:43" x14ac:dyDescent="0.25">
      <c r="A24" s="90"/>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row>
    <row r="25" spans="1:43" x14ac:dyDescent="0.25">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row>
    <row r="26" spans="1:43" x14ac:dyDescent="0.25">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row>
    <row r="27" spans="1:43" x14ac:dyDescent="0.25">
      <c r="A27" s="90"/>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row>
    <row r="28" spans="1:43" x14ac:dyDescent="0.25">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row>
    <row r="29" spans="1:43" x14ac:dyDescent="0.25">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row>
    <row r="30" spans="1:43" x14ac:dyDescent="0.25">
      <c r="A30" s="90"/>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row>
    <row r="31" spans="1:43" x14ac:dyDescent="0.25">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row>
    <row r="32" spans="1:43" x14ac:dyDescent="0.25">
      <c r="A32" s="90"/>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row>
    <row r="33" spans="1:43" x14ac:dyDescent="0.25">
      <c r="A33" s="90"/>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row>
    <row r="34" spans="1:43" x14ac:dyDescent="0.25">
      <c r="A34" s="90"/>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row>
    <row r="35" spans="1:43" x14ac:dyDescent="0.25">
      <c r="A35" s="90"/>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row>
    <row r="36" spans="1:43" x14ac:dyDescent="0.25">
      <c r="A36" s="90"/>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row>
    <row r="37" spans="1:43" x14ac:dyDescent="0.25">
      <c r="A37" s="90"/>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row>
    <row r="38" spans="1:43" x14ac:dyDescent="0.25">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row>
    <row r="39" spans="1:43" x14ac:dyDescent="0.25">
      <c r="A39" s="90"/>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row>
    <row r="40" spans="1:43" x14ac:dyDescent="0.25">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row>
    <row r="41" spans="1:43" x14ac:dyDescent="0.25">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row>
    <row r="42" spans="1:43" x14ac:dyDescent="0.25">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row>
    <row r="43" spans="1:43" x14ac:dyDescent="0.25">
      <c r="A43" s="90"/>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row>
    <row r="44" spans="1:43" x14ac:dyDescent="0.25">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row>
    <row r="45" spans="1:43" x14ac:dyDescent="0.25">
      <c r="A45" s="90"/>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row>
    <row r="46" spans="1:43" x14ac:dyDescent="0.25">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row>
    <row r="47" spans="1:43" x14ac:dyDescent="0.25">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row>
    <row r="48" spans="1:43" x14ac:dyDescent="0.25">
      <c r="A48" s="90"/>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row>
    <row r="49" spans="1:43" x14ac:dyDescent="0.25">
      <c r="A49" s="90"/>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row>
    <row r="50" spans="1:43" x14ac:dyDescent="0.25">
      <c r="A50" s="90"/>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row>
    <row r="51" spans="1:43" x14ac:dyDescent="0.25">
      <c r="A51" s="90"/>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row>
  </sheetData>
  <sheetProtection algorithmName="SHA-512" hashValue="x/BEIONr+6+NIR4yWrtGkyUXIBweVNlFGpzo/8vBwcRL1rTs/nY5tVeynfYj1XMAhecH1sUXatecnuPx13a7JA==" saltValue="EP5xKAd93UTy7TSFvpzGBQ==" spinCount="100000" sheet="1" selectLockedCells="1"/>
  <mergeCells count="1">
    <mergeCell ref="H3:AQ3"/>
  </mergeCells>
  <dataValidations count="1">
    <dataValidation type="list" allowBlank="1" showInputMessage="1" showErrorMessage="1" sqref="H5:AQ51" xr:uid="{732B6ACC-277C-445C-9DE7-AAF136642D48}">
      <formula1>"Yes,No"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D1F03-2730-4F04-8F80-EC93BD42CFD6}">
  <sheetPr codeName="Sheet4">
    <tabColor theme="5"/>
  </sheetPr>
  <dimension ref="A1:P44"/>
  <sheetViews>
    <sheetView workbookViewId="0">
      <selection activeCell="G35" sqref="G35"/>
    </sheetView>
  </sheetViews>
  <sheetFormatPr defaultRowHeight="15" x14ac:dyDescent="0.25"/>
  <cols>
    <col min="1" max="15" width="14.28515625" style="98" customWidth="1"/>
    <col min="16" max="16384" width="9.140625" style="98"/>
  </cols>
  <sheetData>
    <row r="1" spans="1:16" ht="23.25" x14ac:dyDescent="0.35">
      <c r="A1" s="97" t="s">
        <v>678</v>
      </c>
      <c r="D1" s="99"/>
    </row>
    <row r="2" spans="1:16" x14ac:dyDescent="0.25">
      <c r="A2" s="100" t="s">
        <v>679</v>
      </c>
      <c r="D2" s="99"/>
    </row>
    <row r="3" spans="1:16" x14ac:dyDescent="0.25">
      <c r="A3" s="101" t="s">
        <v>680</v>
      </c>
    </row>
    <row r="4" spans="1:16" x14ac:dyDescent="0.25">
      <c r="A4" s="101" t="s">
        <v>713</v>
      </c>
    </row>
    <row r="5" spans="1:16" x14ac:dyDescent="0.25">
      <c r="A5" s="101"/>
    </row>
    <row r="6" spans="1:16" ht="45" x14ac:dyDescent="0.25">
      <c r="A6" s="102" t="s">
        <v>681</v>
      </c>
      <c r="B6" s="103" t="s">
        <v>682</v>
      </c>
      <c r="C6" s="103" t="s">
        <v>683</v>
      </c>
      <c r="D6" s="103" t="s">
        <v>684</v>
      </c>
      <c r="E6" s="103" t="s">
        <v>685</v>
      </c>
      <c r="F6" s="103" t="s">
        <v>686</v>
      </c>
      <c r="G6" s="103" t="s">
        <v>687</v>
      </c>
      <c r="H6" s="103" t="s">
        <v>688</v>
      </c>
      <c r="I6" s="103" t="s">
        <v>33</v>
      </c>
      <c r="J6" s="103" t="s">
        <v>689</v>
      </c>
      <c r="K6" s="103" t="s">
        <v>690</v>
      </c>
      <c r="L6" s="103" t="s">
        <v>691</v>
      </c>
      <c r="M6" s="103" t="s">
        <v>692</v>
      </c>
      <c r="N6" s="103" t="s">
        <v>693</v>
      </c>
      <c r="O6" s="103" t="s">
        <v>694</v>
      </c>
    </row>
    <row r="7" spans="1:16" x14ac:dyDescent="0.25">
      <c r="A7" s="154"/>
      <c r="B7" s="129"/>
      <c r="C7" s="129"/>
      <c r="D7" s="129"/>
      <c r="E7" s="129"/>
      <c r="F7" s="129"/>
      <c r="G7" s="129"/>
      <c r="H7" s="129"/>
      <c r="I7" s="129"/>
      <c r="J7" s="129"/>
      <c r="K7" s="129"/>
      <c r="L7" s="129"/>
      <c r="M7" s="157"/>
      <c r="N7" s="129"/>
      <c r="O7" s="129"/>
      <c r="P7"/>
    </row>
    <row r="8" spans="1:16" x14ac:dyDescent="0.25">
      <c r="A8" s="154"/>
      <c r="B8" s="129"/>
      <c r="C8" s="129"/>
      <c r="D8" s="129"/>
      <c r="E8" s="129"/>
      <c r="F8" s="129"/>
      <c r="G8" s="129"/>
      <c r="H8" s="129"/>
      <c r="I8" s="129"/>
      <c r="J8" s="129"/>
      <c r="K8" s="129"/>
      <c r="L8" s="129"/>
      <c r="M8" s="129"/>
      <c r="N8" s="129"/>
      <c r="O8" s="129"/>
      <c r="P8" s="16"/>
    </row>
    <row r="9" spans="1:16" x14ac:dyDescent="0.25">
      <c r="A9" s="154"/>
      <c r="B9" s="129"/>
      <c r="C9" s="129"/>
      <c r="D9" s="129"/>
      <c r="E9" s="129"/>
      <c r="F9" s="129"/>
      <c r="G9" s="129"/>
      <c r="H9" s="129"/>
      <c r="I9" s="129"/>
      <c r="J9" s="129"/>
      <c r="K9" s="129"/>
      <c r="L9" s="129"/>
      <c r="M9" s="129"/>
      <c r="N9" s="129"/>
      <c r="O9" s="129"/>
      <c r="P9"/>
    </row>
    <row r="10" spans="1:16" x14ac:dyDescent="0.25">
      <c r="A10" s="154"/>
      <c r="B10" s="129"/>
      <c r="C10" s="129"/>
      <c r="D10" s="129"/>
      <c r="E10" s="129"/>
      <c r="F10" s="129"/>
      <c r="G10" s="129"/>
      <c r="H10" s="129"/>
      <c r="I10" s="129"/>
      <c r="J10" s="129"/>
      <c r="K10" s="129"/>
      <c r="L10" s="129"/>
      <c r="M10" s="129"/>
      <c r="N10" s="129"/>
      <c r="O10" s="129"/>
      <c r="P10"/>
    </row>
    <row r="11" spans="1:16" x14ac:dyDescent="0.25">
      <c r="A11" s="154"/>
      <c r="B11" s="129"/>
      <c r="C11" s="129"/>
      <c r="D11" s="129"/>
      <c r="E11" s="129"/>
      <c r="F11" s="129"/>
      <c r="G11" s="129"/>
      <c r="H11" s="129"/>
      <c r="I11" s="129"/>
      <c r="J11" s="129"/>
      <c r="K11" s="129"/>
      <c r="L11" s="129"/>
      <c r="M11" s="129"/>
      <c r="N11" s="129"/>
      <c r="O11" s="129"/>
      <c r="P11"/>
    </row>
    <row r="12" spans="1:16" x14ac:dyDescent="0.25">
      <c r="A12" s="154"/>
      <c r="B12" s="129"/>
      <c r="C12" s="129"/>
      <c r="D12" s="129"/>
      <c r="E12" s="129"/>
      <c r="F12" s="129"/>
      <c r="G12" s="129"/>
      <c r="H12" s="129"/>
      <c r="I12" s="129"/>
      <c r="J12" s="129"/>
      <c r="K12" s="129"/>
      <c r="L12" s="129"/>
      <c r="M12" s="129"/>
      <c r="N12" s="129"/>
      <c r="O12" s="129"/>
      <c r="P12"/>
    </row>
    <row r="13" spans="1:16" x14ac:dyDescent="0.25">
      <c r="A13" s="154"/>
      <c r="B13" s="129"/>
      <c r="C13" s="129"/>
      <c r="D13" s="129"/>
      <c r="E13" s="129"/>
      <c r="F13" s="129"/>
      <c r="G13" s="129"/>
      <c r="H13" s="129"/>
      <c r="I13" s="129"/>
      <c r="J13" s="129"/>
      <c r="K13" s="129"/>
      <c r="L13" s="129"/>
      <c r="M13" s="129"/>
      <c r="N13" s="129"/>
      <c r="O13" s="129"/>
      <c r="P13"/>
    </row>
    <row r="14" spans="1:16" x14ac:dyDescent="0.25">
      <c r="A14" s="154"/>
      <c r="B14" s="129"/>
      <c r="C14" s="129"/>
      <c r="D14" s="129"/>
      <c r="E14" s="129"/>
      <c r="F14" s="129"/>
      <c r="G14" s="129"/>
      <c r="H14" s="129"/>
      <c r="I14" s="129"/>
      <c r="J14" s="129"/>
      <c r="K14" s="129"/>
      <c r="L14" s="129"/>
      <c r="M14" s="129"/>
      <c r="N14" s="129"/>
      <c r="O14" s="129"/>
      <c r="P14"/>
    </row>
    <row r="15" spans="1:16" x14ac:dyDescent="0.25">
      <c r="A15" s="154"/>
      <c r="B15" s="129"/>
      <c r="C15" s="129"/>
      <c r="D15" s="129"/>
      <c r="E15" s="129"/>
      <c r="F15" s="129"/>
      <c r="G15" s="129"/>
      <c r="H15" s="129"/>
      <c r="I15" s="129"/>
      <c r="J15" s="129"/>
      <c r="K15" s="129"/>
      <c r="L15" s="129"/>
      <c r="M15" s="129"/>
      <c r="N15" s="129"/>
      <c r="O15" s="129"/>
      <c r="P15"/>
    </row>
    <row r="16" spans="1:16" x14ac:dyDescent="0.25">
      <c r="A16" s="154"/>
      <c r="B16" s="129"/>
      <c r="C16" s="129"/>
      <c r="D16" s="129"/>
      <c r="E16" s="129"/>
      <c r="F16" s="129"/>
      <c r="G16" s="129"/>
      <c r="H16" s="129"/>
      <c r="I16" s="129"/>
      <c r="J16" s="129"/>
      <c r="K16" s="129"/>
      <c r="L16" s="129"/>
      <c r="M16" s="129"/>
      <c r="N16" s="129"/>
      <c r="O16" s="129"/>
      <c r="P16"/>
    </row>
    <row r="17" spans="1:16" x14ac:dyDescent="0.25">
      <c r="A17" s="154"/>
      <c r="B17" s="129"/>
      <c r="C17" s="129"/>
      <c r="D17" s="129"/>
      <c r="E17" s="129"/>
      <c r="F17" s="129"/>
      <c r="G17" s="129"/>
      <c r="H17" s="129"/>
      <c r="I17" s="129"/>
      <c r="J17" s="129"/>
      <c r="K17" s="129"/>
      <c r="L17" s="129"/>
      <c r="M17" s="129"/>
      <c r="N17" s="129"/>
      <c r="O17" s="129"/>
      <c r="P17"/>
    </row>
    <row r="18" spans="1:16" x14ac:dyDescent="0.25">
      <c r="A18" s="154"/>
      <c r="B18" s="129"/>
      <c r="C18" s="129"/>
      <c r="D18" s="129"/>
      <c r="E18" s="129"/>
      <c r="F18" s="129"/>
      <c r="G18" s="129"/>
      <c r="H18" s="129"/>
      <c r="I18" s="129"/>
      <c r="J18" s="129"/>
      <c r="K18" s="129"/>
      <c r="L18" s="129"/>
      <c r="M18" s="129"/>
      <c r="N18" s="129"/>
      <c r="O18" s="129"/>
      <c r="P18"/>
    </row>
    <row r="19" spans="1:16" x14ac:dyDescent="0.25">
      <c r="A19" s="154"/>
      <c r="B19" s="129"/>
      <c r="C19" s="129"/>
      <c r="D19" s="129"/>
      <c r="E19" s="129"/>
      <c r="F19" s="129"/>
      <c r="G19" s="129"/>
      <c r="H19" s="129"/>
      <c r="I19" s="129"/>
      <c r="J19" s="129"/>
      <c r="K19" s="129"/>
      <c r="L19" s="129"/>
      <c r="M19" s="129"/>
      <c r="N19" s="129"/>
      <c r="O19" s="129"/>
      <c r="P19"/>
    </row>
    <row r="20" spans="1:16" x14ac:dyDescent="0.25">
      <c r="A20" s="154"/>
      <c r="B20" s="129"/>
      <c r="C20" s="129"/>
      <c r="D20" s="129"/>
      <c r="E20" s="129"/>
      <c r="F20" s="129"/>
      <c r="G20" s="129"/>
      <c r="H20" s="129"/>
      <c r="I20" s="129"/>
      <c r="J20" s="129"/>
      <c r="K20" s="129"/>
      <c r="L20" s="129"/>
      <c r="M20" s="129"/>
      <c r="N20" s="129"/>
      <c r="O20" s="129"/>
      <c r="P20"/>
    </row>
    <row r="21" spans="1:16" x14ac:dyDescent="0.25">
      <c r="A21" s="154"/>
      <c r="B21" s="129"/>
      <c r="C21" s="129"/>
      <c r="D21" s="129"/>
      <c r="E21" s="129"/>
      <c r="F21" s="129"/>
      <c r="G21" s="129"/>
      <c r="H21" s="129"/>
      <c r="I21" s="129"/>
      <c r="J21" s="129"/>
      <c r="K21" s="129"/>
      <c r="L21" s="129"/>
      <c r="M21" s="129"/>
      <c r="N21" s="129"/>
      <c r="O21" s="129"/>
      <c r="P21" s="16"/>
    </row>
    <row r="22" spans="1:16" x14ac:dyDescent="0.25">
      <c r="A22" s="154"/>
      <c r="B22" s="129"/>
      <c r="C22" s="129"/>
      <c r="D22" s="129"/>
      <c r="E22" s="129"/>
      <c r="F22" s="129"/>
      <c r="G22" s="129"/>
      <c r="H22" s="129"/>
      <c r="I22" s="129"/>
      <c r="J22" s="129"/>
      <c r="K22" s="129"/>
      <c r="L22" s="129"/>
      <c r="M22" s="129"/>
      <c r="N22" s="129"/>
      <c r="O22" s="129"/>
      <c r="P22"/>
    </row>
    <row r="23" spans="1:16" x14ac:dyDescent="0.25">
      <c r="A23" s="154"/>
      <c r="B23" s="129"/>
      <c r="C23" s="129"/>
      <c r="D23" s="129"/>
      <c r="E23" s="129"/>
      <c r="F23" s="129"/>
      <c r="G23" s="129"/>
      <c r="H23" s="129"/>
      <c r="I23" s="129"/>
      <c r="J23" s="129"/>
      <c r="K23" s="129"/>
      <c r="L23" s="129"/>
      <c r="M23" s="129"/>
      <c r="N23" s="129"/>
      <c r="O23" s="129"/>
      <c r="P23"/>
    </row>
    <row r="24" spans="1:16" x14ac:dyDescent="0.25">
      <c r="A24" s="154"/>
      <c r="B24" s="129"/>
      <c r="C24" s="129"/>
      <c r="D24" s="129"/>
      <c r="E24" s="129"/>
      <c r="F24" s="129"/>
      <c r="G24" s="129"/>
      <c r="H24" s="129"/>
      <c r="I24" s="129"/>
      <c r="J24" s="129"/>
      <c r="K24" s="129"/>
      <c r="L24" s="129"/>
      <c r="M24" s="129"/>
      <c r="N24" s="129"/>
      <c r="O24" s="129"/>
      <c r="P24"/>
    </row>
    <row r="25" spans="1:16" x14ac:dyDescent="0.25">
      <c r="A25" s="154"/>
      <c r="B25" s="129"/>
      <c r="C25" s="129"/>
      <c r="D25" s="129"/>
      <c r="E25" s="129"/>
      <c r="F25" s="129"/>
      <c r="G25" s="129"/>
      <c r="H25" s="129"/>
      <c r="I25" s="129"/>
      <c r="J25" s="129"/>
      <c r="K25" s="129"/>
      <c r="L25" s="129"/>
      <c r="M25" s="129"/>
      <c r="N25" s="129"/>
      <c r="O25" s="129"/>
      <c r="P25"/>
    </row>
    <row r="26" spans="1:16" x14ac:dyDescent="0.25">
      <c r="A26" s="154"/>
      <c r="B26" s="129"/>
      <c r="C26" s="129"/>
      <c r="D26" s="129"/>
      <c r="E26" s="129"/>
      <c r="F26" s="129"/>
      <c r="G26" s="129"/>
      <c r="H26" s="129"/>
      <c r="I26" s="129"/>
      <c r="J26" s="129"/>
      <c r="K26" s="129"/>
      <c r="L26" s="129"/>
      <c r="M26" s="129"/>
      <c r="N26" s="129"/>
      <c r="O26" s="129"/>
      <c r="P26"/>
    </row>
    <row r="27" spans="1:16" x14ac:dyDescent="0.25">
      <c r="A27" s="154"/>
      <c r="B27" s="129"/>
      <c r="C27" s="129"/>
      <c r="D27" s="129"/>
      <c r="E27" s="129"/>
      <c r="F27" s="129"/>
      <c r="G27" s="129"/>
      <c r="H27" s="129"/>
      <c r="I27" s="129"/>
      <c r="J27" s="129"/>
      <c r="K27" s="129"/>
      <c r="L27" s="129"/>
      <c r="M27" s="129"/>
      <c r="N27" s="129"/>
      <c r="O27" s="129"/>
      <c r="P27"/>
    </row>
    <row r="28" spans="1:16" x14ac:dyDescent="0.25">
      <c r="A28" s="154"/>
      <c r="B28" s="129"/>
      <c r="C28" s="129"/>
      <c r="D28" s="129"/>
      <c r="E28" s="129"/>
      <c r="F28" s="129"/>
      <c r="G28" s="129"/>
      <c r="H28" s="129"/>
      <c r="I28" s="129"/>
      <c r="J28" s="129"/>
      <c r="K28" s="129"/>
      <c r="L28" s="129"/>
      <c r="M28" s="129"/>
      <c r="N28" s="129"/>
      <c r="O28" s="129"/>
      <c r="P28"/>
    </row>
    <row r="29" spans="1:16" x14ac:dyDescent="0.25">
      <c r="A29" s="154"/>
      <c r="B29" s="129"/>
      <c r="C29" s="129"/>
      <c r="D29" s="129"/>
      <c r="E29" s="129"/>
      <c r="F29" s="129"/>
      <c r="G29" s="129"/>
      <c r="H29" s="129"/>
      <c r="I29" s="129"/>
      <c r="J29" s="129"/>
      <c r="K29" s="129"/>
      <c r="L29" s="129"/>
      <c r="M29" s="129"/>
      <c r="N29" s="129"/>
      <c r="O29" s="129"/>
      <c r="P29"/>
    </row>
    <row r="30" spans="1:16" x14ac:dyDescent="0.25">
      <c r="A30" s="154"/>
      <c r="B30" s="129"/>
      <c r="C30" s="129"/>
      <c r="D30" s="129"/>
      <c r="E30" s="129"/>
      <c r="F30" s="129"/>
      <c r="G30" s="129"/>
      <c r="H30" s="129"/>
      <c r="I30" s="129"/>
      <c r="J30" s="129"/>
      <c r="K30" s="129"/>
      <c r="L30" s="129"/>
      <c r="M30" s="129"/>
      <c r="N30" s="129"/>
      <c r="O30" s="129"/>
      <c r="P30"/>
    </row>
    <row r="31" spans="1:16" x14ac:dyDescent="0.25">
      <c r="A31" s="154"/>
      <c r="B31" s="129"/>
      <c r="C31" s="129"/>
      <c r="D31" s="129"/>
      <c r="E31" s="129"/>
      <c r="F31" s="129"/>
      <c r="G31" s="129"/>
      <c r="H31" s="129"/>
      <c r="I31" s="129"/>
      <c r="J31" s="129"/>
      <c r="K31" s="129"/>
      <c r="L31" s="129"/>
      <c r="M31" s="129"/>
      <c r="N31" s="129"/>
      <c r="O31" s="129"/>
      <c r="P31"/>
    </row>
    <row r="32" spans="1:16" x14ac:dyDescent="0.25">
      <c r="A32" s="154"/>
      <c r="B32" s="129"/>
      <c r="C32" s="129"/>
      <c r="D32" s="129"/>
      <c r="E32" s="129"/>
      <c r="F32" s="129"/>
      <c r="G32" s="129"/>
      <c r="H32" s="129"/>
      <c r="I32" s="129"/>
      <c r="J32" s="129"/>
      <c r="K32" s="129"/>
      <c r="L32" s="129"/>
      <c r="M32" s="129"/>
      <c r="N32" s="129"/>
      <c r="O32" s="129"/>
      <c r="P32"/>
    </row>
    <row r="33" spans="1:16" x14ac:dyDescent="0.25">
      <c r="A33" s="154"/>
      <c r="B33" s="129"/>
      <c r="C33" s="129"/>
      <c r="D33" s="129"/>
      <c r="E33" s="129"/>
      <c r="F33" s="129"/>
      <c r="G33" s="129"/>
      <c r="H33" s="129"/>
      <c r="I33" s="129"/>
      <c r="J33" s="129"/>
      <c r="K33" s="129"/>
      <c r="L33" s="129"/>
      <c r="M33" s="129"/>
      <c r="N33" s="129"/>
      <c r="O33" s="129"/>
      <c r="P33"/>
    </row>
    <row r="34" spans="1:16" x14ac:dyDescent="0.25">
      <c r="A34" s="154"/>
      <c r="B34" s="129"/>
      <c r="C34" s="129"/>
      <c r="D34" s="129"/>
      <c r="E34" s="129"/>
      <c r="F34" s="129"/>
      <c r="G34" s="129"/>
      <c r="H34" s="129"/>
      <c r="I34" s="129"/>
      <c r="J34" s="129"/>
      <c r="K34" s="129"/>
      <c r="L34" s="129"/>
      <c r="M34" s="129"/>
      <c r="N34" s="129"/>
      <c r="O34" s="129"/>
      <c r="P34"/>
    </row>
    <row r="35" spans="1:16" x14ac:dyDescent="0.25">
      <c r="A35" s="154"/>
      <c r="B35" s="129"/>
      <c r="C35" s="129"/>
      <c r="D35" s="129"/>
      <c r="E35" s="129"/>
      <c r="F35" s="129"/>
      <c r="G35" s="129"/>
      <c r="H35" s="129"/>
      <c r="I35" s="129"/>
      <c r="J35" s="129"/>
      <c r="K35" s="129"/>
      <c r="L35" s="129"/>
      <c r="M35" s="129"/>
      <c r="N35" s="129"/>
      <c r="O35" s="129"/>
      <c r="P35"/>
    </row>
    <row r="36" spans="1:16" x14ac:dyDescent="0.25">
      <c r="A36" s="154"/>
      <c r="B36" s="129"/>
      <c r="C36" s="129"/>
      <c r="D36" s="129"/>
      <c r="E36" s="129"/>
      <c r="F36" s="129"/>
      <c r="G36" s="129"/>
      <c r="H36" s="129"/>
      <c r="I36" s="129"/>
      <c r="J36" s="129"/>
      <c r="K36" s="129"/>
      <c r="L36" s="129"/>
      <c r="M36" s="129"/>
      <c r="N36" s="129"/>
      <c r="O36" s="129"/>
      <c r="P36"/>
    </row>
    <row r="37" spans="1:16" x14ac:dyDescent="0.25">
      <c r="A37" s="154"/>
      <c r="B37" s="129"/>
      <c r="C37" s="129"/>
      <c r="D37" s="129"/>
      <c r="E37" s="129"/>
      <c r="F37" s="129"/>
      <c r="G37" s="129"/>
      <c r="H37" s="129"/>
      <c r="I37" s="129"/>
      <c r="J37" s="129"/>
      <c r="K37" s="129"/>
      <c r="L37" s="129"/>
      <c r="M37" s="129"/>
      <c r="N37" s="129"/>
      <c r="O37" s="129"/>
      <c r="P37"/>
    </row>
    <row r="38" spans="1:16" x14ac:dyDescent="0.25">
      <c r="A38" s="154"/>
      <c r="B38" s="129"/>
      <c r="C38" s="129"/>
      <c r="D38" s="129"/>
      <c r="E38" s="129"/>
      <c r="F38" s="129"/>
      <c r="G38" s="129"/>
      <c r="H38" s="129"/>
      <c r="I38" s="129"/>
      <c r="J38" s="129"/>
      <c r="K38" s="129"/>
      <c r="L38" s="129"/>
      <c r="M38" s="129"/>
      <c r="N38" s="129"/>
      <c r="O38" s="129"/>
      <c r="P38"/>
    </row>
    <row r="39" spans="1:16" x14ac:dyDescent="0.25">
      <c r="A39" s="154"/>
      <c r="B39" s="129"/>
      <c r="C39" s="129"/>
      <c r="D39" s="129"/>
      <c r="E39" s="129"/>
      <c r="F39" s="129"/>
      <c r="G39" s="129"/>
      <c r="H39" s="129"/>
      <c r="I39" s="129"/>
      <c r="J39" s="129"/>
      <c r="K39" s="129"/>
      <c r="L39" s="129"/>
      <c r="M39" s="129"/>
      <c r="N39" s="129"/>
      <c r="O39" s="129"/>
      <c r="P39"/>
    </row>
    <row r="40" spans="1:16" x14ac:dyDescent="0.25">
      <c r="A40" s="154"/>
      <c r="B40" s="129"/>
      <c r="C40" s="129"/>
      <c r="D40" s="129"/>
      <c r="E40" s="129"/>
      <c r="F40" s="129"/>
      <c r="G40" s="129"/>
      <c r="H40" s="129"/>
      <c r="I40" s="129"/>
      <c r="J40" s="129"/>
      <c r="K40" s="129"/>
      <c r="L40" s="129"/>
      <c r="M40" s="129"/>
      <c r="N40" s="129"/>
      <c r="O40" s="129"/>
      <c r="P40"/>
    </row>
    <row r="41" spans="1:16" x14ac:dyDescent="0.25">
      <c r="A41" s="154"/>
      <c r="B41" s="129"/>
      <c r="C41" s="129"/>
      <c r="D41" s="129"/>
      <c r="E41" s="129"/>
      <c r="F41" s="129"/>
      <c r="G41" s="129"/>
      <c r="H41" s="129"/>
      <c r="I41" s="129"/>
      <c r="J41" s="129"/>
      <c r="K41" s="129"/>
      <c r="L41" s="129"/>
      <c r="M41" s="129"/>
      <c r="N41" s="129"/>
      <c r="O41" s="129"/>
      <c r="P41"/>
    </row>
    <row r="42" spans="1:16" x14ac:dyDescent="0.25">
      <c r="A42" s="154"/>
      <c r="B42" s="129"/>
      <c r="C42" s="129"/>
      <c r="D42" s="129"/>
      <c r="E42" s="129"/>
      <c r="F42" s="129"/>
      <c r="G42" s="129"/>
      <c r="H42" s="129"/>
      <c r="I42" s="129"/>
      <c r="J42" s="129"/>
      <c r="K42" s="129"/>
      <c r="L42" s="129"/>
      <c r="M42" s="129"/>
      <c r="N42" s="129"/>
      <c r="O42" s="129"/>
      <c r="P42"/>
    </row>
    <row r="43" spans="1:16" x14ac:dyDescent="0.25">
      <c r="A43" s="104" t="str">
        <f>'[2]1. Locations'!M41</f>
        <v/>
      </c>
      <c r="B43" s="105"/>
      <c r="C43" s="105"/>
      <c r="D43" s="105"/>
      <c r="E43" s="105"/>
      <c r="F43" s="105"/>
      <c r="G43" s="105"/>
      <c r="H43" s="105"/>
      <c r="I43" s="105"/>
      <c r="J43" s="105"/>
      <c r="K43" s="105"/>
      <c r="L43" s="105"/>
      <c r="M43" s="105"/>
      <c r="N43" s="105"/>
      <c r="O43" s="105"/>
      <c r="P43" s="16"/>
    </row>
    <row r="44" spans="1:16" x14ac:dyDescent="0.25">
      <c r="A44" s="104"/>
    </row>
  </sheetData>
  <sheetProtection algorithmName="SHA-512" hashValue="3bQoQNTGEtlhX8+iSPip5x4hIFvGvXUW6a7a7v9zVzAo/M7fnjgWWYAskRv0sQRxnYltl3AUr5D/8VISooKdiQ==" saltValue="XbrTrN5S4ZbKkRKYPt18gw==" spinCount="100000" sheet="1" objects="1" scenarios="1"/>
  <dataValidations count="1">
    <dataValidation type="list" allowBlank="1" showInputMessage="1" showErrorMessage="1" sqref="A7:A42" xr:uid="{6B036041-155F-420E-99A0-E85F15500D5F}">
      <formula1>County</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25773-7817-4C41-AA67-E23482801F1E}">
  <sheetPr codeName="Sheet5">
    <tabColor theme="5"/>
  </sheetPr>
  <dimension ref="A1:AK20"/>
  <sheetViews>
    <sheetView topLeftCell="B4" workbookViewId="0">
      <selection activeCell="B10" sqref="B10:AI10"/>
    </sheetView>
  </sheetViews>
  <sheetFormatPr defaultRowHeight="15" x14ac:dyDescent="0.25"/>
  <cols>
    <col min="1" max="1" width="45.42578125" bestFit="1" customWidth="1"/>
    <col min="2" max="2" width="16.140625" bestFit="1" customWidth="1"/>
    <col min="3" max="3" width="17.85546875" bestFit="1" customWidth="1"/>
    <col min="4" max="5" width="12.85546875" bestFit="1" customWidth="1"/>
    <col min="6" max="6" width="6.85546875" bestFit="1" customWidth="1"/>
    <col min="14" max="14" width="11.42578125" bestFit="1" customWidth="1"/>
  </cols>
  <sheetData>
    <row r="1" spans="1:37" ht="23.25" x14ac:dyDescent="0.35">
      <c r="A1" s="87" t="s">
        <v>748</v>
      </c>
      <c r="B1" s="88"/>
      <c r="C1" s="88"/>
      <c r="D1" s="88"/>
      <c r="E1" s="88"/>
    </row>
    <row r="2" spans="1:37" ht="99" customHeight="1" x14ac:dyDescent="0.25">
      <c r="A2" s="210" t="s">
        <v>702</v>
      </c>
      <c r="B2" s="210"/>
      <c r="C2" s="210"/>
      <c r="D2" s="210"/>
      <c r="E2" s="210"/>
      <c r="F2" s="210"/>
    </row>
    <row r="3" spans="1:37" x14ac:dyDescent="0.25">
      <c r="A3" s="89"/>
      <c r="B3" s="88"/>
      <c r="C3" s="88"/>
      <c r="D3" s="88"/>
      <c r="E3" s="88"/>
    </row>
    <row r="4" spans="1:37" x14ac:dyDescent="0.25">
      <c r="A4" s="89"/>
      <c r="B4" s="88"/>
      <c r="C4" s="88"/>
      <c r="D4" s="88"/>
      <c r="E4" s="88"/>
    </row>
    <row r="5" spans="1:37" ht="15.75" thickBot="1" x14ac:dyDescent="0.3">
      <c r="A5" s="89"/>
      <c r="B5" s="211" t="s">
        <v>93</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row>
    <row r="6" spans="1:37" x14ac:dyDescent="0.25">
      <c r="A6" s="94" t="s">
        <v>643</v>
      </c>
      <c r="B6" s="95" t="s">
        <v>98</v>
      </c>
      <c r="C6" s="95" t="s">
        <v>100</v>
      </c>
      <c r="D6" s="95" t="s">
        <v>101</v>
      </c>
      <c r="E6" s="95" t="s">
        <v>102</v>
      </c>
      <c r="F6" s="95" t="s">
        <v>104</v>
      </c>
      <c r="G6" s="95" t="s">
        <v>106</v>
      </c>
      <c r="H6" s="95" t="s">
        <v>107</v>
      </c>
      <c r="I6" s="95" t="s">
        <v>109</v>
      </c>
      <c r="J6" s="95" t="s">
        <v>665</v>
      </c>
      <c r="K6" s="95" t="s">
        <v>110</v>
      </c>
      <c r="L6" s="95" t="s">
        <v>663</v>
      </c>
      <c r="M6" s="95" t="s">
        <v>111</v>
      </c>
      <c r="N6" s="95" t="s">
        <v>112</v>
      </c>
      <c r="O6" s="95" t="s">
        <v>114</v>
      </c>
      <c r="P6" s="95" t="s">
        <v>115</v>
      </c>
      <c r="Q6" s="95" t="s">
        <v>116</v>
      </c>
      <c r="R6" s="95" t="s">
        <v>117</v>
      </c>
      <c r="S6" s="95" t="s">
        <v>118</v>
      </c>
      <c r="T6" s="95" t="s">
        <v>119</v>
      </c>
      <c r="U6" s="95" t="s">
        <v>666</v>
      </c>
      <c r="V6" s="95" t="s">
        <v>45</v>
      </c>
      <c r="W6" s="95" t="s">
        <v>667</v>
      </c>
      <c r="X6" s="95" t="s">
        <v>664</v>
      </c>
      <c r="Y6" s="95" t="s">
        <v>668</v>
      </c>
      <c r="Z6" s="95" t="s">
        <v>123</v>
      </c>
      <c r="AA6" s="95" t="s">
        <v>669</v>
      </c>
      <c r="AB6" s="95" t="s">
        <v>124</v>
      </c>
      <c r="AC6" s="95" t="s">
        <v>125</v>
      </c>
      <c r="AD6" s="95" t="s">
        <v>126</v>
      </c>
      <c r="AE6" s="95" t="s">
        <v>128</v>
      </c>
      <c r="AF6" s="93" t="s">
        <v>96</v>
      </c>
      <c r="AG6" s="93" t="s">
        <v>105</v>
      </c>
      <c r="AH6" s="93" t="s">
        <v>751</v>
      </c>
      <c r="AI6" s="93" t="s">
        <v>121</v>
      </c>
      <c r="AJ6" s="93" t="s">
        <v>122</v>
      </c>
      <c r="AK6" s="93" t="s">
        <v>127</v>
      </c>
    </row>
    <row r="7" spans="1:37" x14ac:dyDescent="0.25">
      <c r="A7" s="56" t="s">
        <v>662</v>
      </c>
      <c r="B7" s="150"/>
      <c r="C7" s="150"/>
      <c r="D7" s="150"/>
      <c r="E7" s="150"/>
      <c r="F7" s="150"/>
      <c r="G7" s="150"/>
      <c r="H7" s="150"/>
      <c r="I7" s="150"/>
      <c r="J7" s="150"/>
      <c r="K7" s="150"/>
      <c r="L7" s="150"/>
      <c r="M7" s="150"/>
      <c r="N7" s="150"/>
      <c r="O7" s="150"/>
      <c r="P7" s="150"/>
      <c r="Q7" s="150"/>
      <c r="R7" s="150"/>
      <c r="S7" s="150"/>
      <c r="T7" s="150"/>
      <c r="U7" s="150"/>
      <c r="V7" s="151"/>
      <c r="W7" s="150"/>
      <c r="X7" s="150"/>
      <c r="Y7" s="150"/>
      <c r="Z7" s="150"/>
      <c r="AA7" s="150"/>
      <c r="AB7" s="150"/>
      <c r="AC7" s="150"/>
      <c r="AD7" s="150"/>
      <c r="AE7" s="150"/>
      <c r="AF7" s="150"/>
      <c r="AG7" s="150"/>
      <c r="AH7" s="150"/>
      <c r="AI7" s="150"/>
      <c r="AJ7" s="150"/>
      <c r="AK7" s="150"/>
    </row>
    <row r="8" spans="1:37" x14ac:dyDescent="0.25">
      <c r="A8" s="56" t="s">
        <v>659</v>
      </c>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row>
    <row r="9" spans="1:37" x14ac:dyDescent="0.25">
      <c r="A9" s="56" t="s">
        <v>660</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row>
    <row r="10" spans="1:37" x14ac:dyDescent="0.25">
      <c r="A10" s="56" t="s">
        <v>703</v>
      </c>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row>
    <row r="11" spans="1:37" x14ac:dyDescent="0.25">
      <c r="A11" s="56" t="s">
        <v>661</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row>
    <row r="12" spans="1:37" x14ac:dyDescent="0.25">
      <c r="A12" s="96" t="s">
        <v>671</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row>
    <row r="13" spans="1:37" x14ac:dyDescent="0.25">
      <c r="A13" s="96" t="s">
        <v>672</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row>
    <row r="14" spans="1:37" x14ac:dyDescent="0.25">
      <c r="A14" s="96" t="s">
        <v>673</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row>
    <row r="15" spans="1:37" x14ac:dyDescent="0.25">
      <c r="A15" s="96" t="s">
        <v>675</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row>
    <row r="16" spans="1:37" x14ac:dyDescent="0.25">
      <c r="A16" s="96" t="s">
        <v>674</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row>
    <row r="17" spans="1:37" x14ac:dyDescent="0.25">
      <c r="A17" s="56" t="s">
        <v>676</v>
      </c>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row>
    <row r="18" spans="1:37" x14ac:dyDescent="0.25">
      <c r="A18" s="56" t="s">
        <v>677</v>
      </c>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row>
    <row r="19" spans="1:37" x14ac:dyDescent="0.25">
      <c r="A19" s="56" t="s">
        <v>750</v>
      </c>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row>
    <row r="20" spans="1:37" x14ac:dyDescent="0.25">
      <c r="A20" s="95" t="s">
        <v>695</v>
      </c>
      <c r="B20" s="106">
        <f>SUM(B7:B19)</f>
        <v>0</v>
      </c>
      <c r="C20" s="106">
        <f t="shared" ref="C20:AC20" si="0">SUM(C7:C19)</f>
        <v>0</v>
      </c>
      <c r="D20" s="106">
        <f t="shared" si="0"/>
        <v>0</v>
      </c>
      <c r="E20" s="106">
        <f t="shared" si="0"/>
        <v>0</v>
      </c>
      <c r="F20" s="106">
        <f t="shared" si="0"/>
        <v>0</v>
      </c>
      <c r="G20" s="106">
        <f t="shared" si="0"/>
        <v>0</v>
      </c>
      <c r="H20" s="106">
        <f t="shared" si="0"/>
        <v>0</v>
      </c>
      <c r="I20" s="106">
        <f t="shared" si="0"/>
        <v>0</v>
      </c>
      <c r="J20" s="106">
        <f t="shared" si="0"/>
        <v>0</v>
      </c>
      <c r="K20" s="106">
        <f t="shared" si="0"/>
        <v>0</v>
      </c>
      <c r="L20" s="106">
        <f t="shared" si="0"/>
        <v>0</v>
      </c>
      <c r="M20" s="106">
        <f t="shared" si="0"/>
        <v>0</v>
      </c>
      <c r="N20" s="106">
        <f t="shared" si="0"/>
        <v>0</v>
      </c>
      <c r="O20" s="106">
        <f t="shared" si="0"/>
        <v>0</v>
      </c>
      <c r="P20" s="106"/>
      <c r="Q20" s="106">
        <f t="shared" si="0"/>
        <v>0</v>
      </c>
      <c r="R20" s="106">
        <f t="shared" si="0"/>
        <v>0</v>
      </c>
      <c r="S20" s="106">
        <f t="shared" si="0"/>
        <v>0</v>
      </c>
      <c r="T20" s="106">
        <f t="shared" si="0"/>
        <v>0</v>
      </c>
      <c r="U20" s="106">
        <f t="shared" si="0"/>
        <v>0</v>
      </c>
      <c r="V20" s="106">
        <f t="shared" si="0"/>
        <v>0</v>
      </c>
      <c r="W20" s="106">
        <f t="shared" si="0"/>
        <v>0</v>
      </c>
      <c r="X20" s="106">
        <f t="shared" si="0"/>
        <v>0</v>
      </c>
      <c r="Y20" s="106">
        <f t="shared" si="0"/>
        <v>0</v>
      </c>
      <c r="Z20" s="106">
        <f t="shared" si="0"/>
        <v>0</v>
      </c>
      <c r="AA20" s="106">
        <f t="shared" si="0"/>
        <v>0</v>
      </c>
      <c r="AB20" s="106">
        <f t="shared" si="0"/>
        <v>0</v>
      </c>
      <c r="AC20" s="106">
        <f t="shared" si="0"/>
        <v>0</v>
      </c>
      <c r="AD20" s="106">
        <f>SUM(AD7:AD19)</f>
        <v>0</v>
      </c>
      <c r="AE20" s="106">
        <f>SUM(AE7:AE19)</f>
        <v>0</v>
      </c>
      <c r="AF20" s="106">
        <f t="shared" ref="AF20:AK20" si="1">SUM(AF7:AF19)</f>
        <v>0</v>
      </c>
      <c r="AG20" s="106">
        <f t="shared" si="1"/>
        <v>0</v>
      </c>
      <c r="AH20" s="106">
        <f t="shared" si="1"/>
        <v>0</v>
      </c>
      <c r="AI20" s="106">
        <f t="shared" si="1"/>
        <v>0</v>
      </c>
      <c r="AJ20" s="106">
        <f t="shared" si="1"/>
        <v>0</v>
      </c>
      <c r="AK20" s="106">
        <f t="shared" si="1"/>
        <v>0</v>
      </c>
    </row>
  </sheetData>
  <sheetProtection algorithmName="SHA-512" hashValue="H2EPusN+VSMImjIaYHFvSPk+Og7ijwNEIFZWWExjYjXMAF6mN3KguiT880B3uW7/nIrHXoJTUhTR1XiJFDTSYQ==" saltValue="0OwkfBs2i5SMuyGYTvdXGQ==" spinCount="100000" sheet="1" selectLockedCells="1"/>
  <mergeCells count="2">
    <mergeCell ref="A2:F2"/>
    <mergeCell ref="B5:AK5"/>
  </mergeCells>
  <conditionalFormatting sqref="B20:AD20">
    <cfRule type="cellIs" dxfId="8" priority="5" operator="equal">
      <formula>1</formula>
    </cfRule>
    <cfRule type="cellIs" dxfId="7" priority="6" operator="between">
      <formula>0.01</formula>
      <formula>1</formula>
    </cfRule>
  </conditionalFormatting>
  <conditionalFormatting sqref="AE20">
    <cfRule type="cellIs" dxfId="6" priority="3" operator="equal">
      <formula>1</formula>
    </cfRule>
    <cfRule type="cellIs" dxfId="5" priority="4" operator="between">
      <formula>0.01</formula>
      <formula>1</formula>
    </cfRule>
  </conditionalFormatting>
  <conditionalFormatting sqref="AF20:AK20">
    <cfRule type="cellIs" dxfId="4" priority="1" operator="equal">
      <formula>1</formula>
    </cfRule>
    <cfRule type="cellIs" dxfId="3" priority="2" operator="between">
      <formula>0.01</formula>
      <formula>1</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3242A1C94B8644BF5ACEEA3FC221C5" ma:contentTypeVersion="0" ma:contentTypeDescription="Create a new document." ma:contentTypeScope="" ma:versionID="863227f8cefa1cef466f601fc7e98022">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J l f z U o C e u q G j A A A A 9 Q A A A B I A H A B D b 2 5 m a W c v U G F j a 2 F n Z S 5 4 b W w g o h g A K K A U A A A A A A A A A A A A A A A A A A A A A A A A A A A A h Y + x D o I w G I R f h X S n L X V R 8 l M G V 0 l M i M a 1 g Q q N 8 G N o s b y b g 4 / k K 4 h R 1 M 3 x v r t L 7 u 7 X G 6 R j 2 w Q X 3 V v T Y U I i y k m g s e h K g 1 V C B n c M l y S V s F X F S V U 6 m M J o 4 9 G a h N T O n W P G v P f U L 2 j X V 0 x w H r F D t s m L W r c q N G i d w k K T T 6 v 8 3 y I S 9 q 8 x U t B V R A U X l A O b G W Q G v 7 6 Y 5 j 7 d H w j r o X F D r 6 X G c J c D m y W w 9 w X 5 A F B L A w Q U A A I A C A A m V / N 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l f z U i i K R 7 g O A A A A E Q A A A B M A H A B G b 3 J t d W x h c y 9 T Z W N 0 a W 9 u M S 5 t I K I Y A C i g F A A A A A A A A A A A A A A A A A A A A A A A A A A A A C t O T S 7 J z M 9 T C I b Q h t Y A U E s B A i 0 A F A A C A A g A J l f z U o C e u q G j A A A A 9 Q A A A B I A A A A A A A A A A A A A A A A A A A A A A E N v b m Z p Z y 9 Q Y W N r Y W d l L n h t b F B L A Q I t A B Q A A g A I A C Z X 8 1 I P y u m r p A A A A O k A A A A T A A A A A A A A A A A A A A A A A O 8 A A A B b Q 2 9 u d G V u d F 9 U e X B l c 1 0 u e G 1 s U E s B A i 0 A F A A C A A g A J l f z 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F + p j X m A c V G l Y h K n y F 3 e 6 U A A A A A A g A A A A A A A 2 Y A A M A A A A A Q A A A A 5 Z o 3 4 0 o 8 s Z u v Z J n k F W W D s g A A A A A E g A A A o A A A A B A A A A D O I x H w + g C D c e 4 N Z V B W k u 4 K U A A A A C C d q P Y a Z K Z v r B g s g v / x s Q A c h b 6 d y N P O q E f M M X u K X h w r w F j r S V X W 1 l B R j y 4 T 6 s 2 W Q s z N x I p x I B R 8 I B C s I x U K J B + g S O 7 / l U 7 I e + P w P v B 3 P w 5 K F A A A A P b 7 v w a 3 p u z h z a b X p G e M + p 4 I C Z u J < / 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B5A6FB-14D5-4B39-8011-E9FA9C045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CF01A06-D1BF-49C7-B242-46A199051B8B}">
  <ds:schemaRefs>
    <ds:schemaRef ds:uri="http://schemas.microsoft.com/DataMashup"/>
  </ds:schemaRefs>
</ds:datastoreItem>
</file>

<file path=customXml/itemProps3.xml><?xml version="1.0" encoding="utf-8"?>
<ds:datastoreItem xmlns:ds="http://schemas.openxmlformats.org/officeDocument/2006/customXml" ds:itemID="{6364868E-6EC4-44A8-86EA-BAFECFD314DD}">
  <ds:schemaRefs>
    <ds:schemaRef ds:uri="http://schemas.microsoft.com/sharepoint/v3/contenttype/forms"/>
  </ds:schemaRefs>
</ds:datastoreItem>
</file>

<file path=customXml/itemProps4.xml><?xml version="1.0" encoding="utf-8"?>
<ds:datastoreItem xmlns:ds="http://schemas.openxmlformats.org/officeDocument/2006/customXml" ds:itemID="{DE213CA5-AF7B-47AC-8268-4E9462A0BE8E}">
  <ds:schemaRef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CS Location</vt:lpstr>
      <vt:lpstr>CS Referral Capacity</vt:lpstr>
      <vt:lpstr>CS MCPs</vt:lpstr>
      <vt:lpstr>Capacity Summary</vt:lpstr>
      <vt:lpstr>Assumptions</vt:lpstr>
      <vt:lpstr>Drop Downs</vt:lpstr>
      <vt:lpstr>County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Donnelly, Jill</dc:creator>
  <cp:keywords/>
  <dc:description/>
  <cp:lastModifiedBy>Nicole S. Wong-Liston</cp:lastModifiedBy>
  <cp:revision/>
  <dcterms:created xsi:type="dcterms:W3CDTF">2019-03-29T22:06:58Z</dcterms:created>
  <dcterms:modified xsi:type="dcterms:W3CDTF">2024-01-05T20:44:19Z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0x010100FC3242A1C94B8644BF5ACEEA3FC221C5</vt:lpwstr>
  </property>
  <property fmtid="{D5CDD505-2E9C-101B-9397-08002B2CF9AE}" pid="3" name="MSIP_Label_5a776955-85f6-4fec-9553-96dd3e0373c4_Enabled">
    <vt:lpwstr>true</vt:lpwstr>
  </property>
  <property fmtid="{D5CDD505-2E9C-101B-9397-08002B2CF9AE}" pid="4" name="MSIP_Label_5a776955-85f6-4fec-9553-96dd3e0373c4_SetDate">
    <vt:lpwstr>2022-04-22T00:39:44Z</vt:lpwstr>
  </property>
  <property fmtid="{D5CDD505-2E9C-101B-9397-08002B2CF9AE}" pid="5" name="MSIP_Label_5a776955-85f6-4fec-9553-96dd3e0373c4_Method">
    <vt:lpwstr>Standard</vt:lpwstr>
  </property>
  <property fmtid="{D5CDD505-2E9C-101B-9397-08002B2CF9AE}" pid="6" name="MSIP_Label_5a776955-85f6-4fec-9553-96dd3e0373c4_Name">
    <vt:lpwstr>Confidential</vt:lpwstr>
  </property>
  <property fmtid="{D5CDD505-2E9C-101B-9397-08002B2CF9AE}" pid="7" name="MSIP_Label_5a776955-85f6-4fec-9553-96dd3e0373c4_SiteId">
    <vt:lpwstr>f45ccc07-e57e-4d15-bf6f-f6cbccd2d395</vt:lpwstr>
  </property>
  <property fmtid="{D5CDD505-2E9C-101B-9397-08002B2CF9AE}" pid="8" name="MSIP_Label_5a776955-85f6-4fec-9553-96dd3e0373c4_ActionId">
    <vt:lpwstr>84630c0d-7b5e-4c15-ab5e-e949f2321585</vt:lpwstr>
  </property>
  <property fmtid="{D5CDD505-2E9C-101B-9397-08002B2CF9AE}" pid="9" name="MSIP_Label_5a776955-85f6-4fec-9553-96dd3e0373c4_ContentBits">
    <vt:lpwstr>0</vt:lpwstr>
  </property>
</Properties>
</file>